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565" tabRatio="489" activeTab="3"/>
  </bookViews>
  <sheets>
    <sheet name="4_1" sheetId="1" r:id="rId1"/>
    <sheet name="4_2" sheetId="2" r:id="rId2"/>
    <sheet name="4_3" sheetId="3" r:id="rId3"/>
    <sheet name="4_4" sheetId="4" r:id="rId4"/>
    <sheet name="4_5" sheetId="5" r:id="rId5"/>
    <sheet name="4_6" sheetId="6" r:id="rId6"/>
    <sheet name="4_7" sheetId="7" r:id="rId7"/>
    <sheet name="4_8" sheetId="8" r:id="rId8"/>
    <sheet name="คำนิยาม" sheetId="9" r:id="rId9"/>
  </sheets>
  <definedNames>
    <definedName name="_xlnm.Print_Titles" localSheetId="6">'4_7'!$1:$5</definedName>
    <definedName name="_xlnm.Print_Titles" localSheetId="7">'4_8'!$1:$5</definedName>
  </definedNames>
  <calcPr fullCalcOnLoad="1"/>
</workbook>
</file>

<file path=xl/sharedStrings.xml><?xml version="1.0" encoding="utf-8"?>
<sst xmlns="http://schemas.openxmlformats.org/spreadsheetml/2006/main" count="557" uniqueCount="189">
  <si>
    <t>พื้นที่ปลูกหญ้า</t>
  </si>
  <si>
    <t>พี้นที่ทุ่งหญ้า</t>
  </si>
  <si>
    <t xml:space="preserve">ถือครอง </t>
  </si>
  <si>
    <t xml:space="preserve">สาธารณะ </t>
  </si>
  <si>
    <t>มีเจ้าของ</t>
  </si>
  <si>
    <t>ไม่มีเจ้าของ</t>
  </si>
  <si>
    <t>(ครัวเรือน)</t>
  </si>
  <si>
    <t>(ไร่)</t>
  </si>
  <si>
    <t>(ตัว)</t>
  </si>
  <si>
    <t>เกษตรกร</t>
  </si>
  <si>
    <t>พื้นที่</t>
  </si>
  <si>
    <t>สุนัข</t>
  </si>
  <si>
    <t>แมว</t>
  </si>
  <si>
    <t>ไก่พื้นเมือง</t>
  </si>
  <si>
    <t>ผู้เลี้ยงสัตว์</t>
  </si>
  <si>
    <t xml:space="preserve">/พืชอาหารสัตว์ </t>
  </si>
  <si>
    <t>โคเนื้อ (ตัว)</t>
  </si>
  <si>
    <t>โคพื้นเมือง</t>
  </si>
  <si>
    <t>โคพันธุ์และโคลูกผสม</t>
  </si>
  <si>
    <t>โคเนื้อทั้งหมด</t>
  </si>
  <si>
    <t>ผู้</t>
  </si>
  <si>
    <t>เมีย</t>
  </si>
  <si>
    <t>รวม</t>
  </si>
  <si>
    <t>แรกเกิด</t>
  </si>
  <si>
    <t>ตั้งท้องแรก</t>
  </si>
  <si>
    <t>(ผู้+เมีย)</t>
  </si>
  <si>
    <t>ถึงโคสาว</t>
  </si>
  <si>
    <t>ขึ้นไป</t>
  </si>
  <si>
    <t>โคนม (ตัว)</t>
  </si>
  <si>
    <t>จำนวนน้ำนม</t>
  </si>
  <si>
    <t>โคนม</t>
  </si>
  <si>
    <t>1 ปี ถึง</t>
  </si>
  <si>
    <t>โคกำลัง</t>
  </si>
  <si>
    <t>โคแห้งนม</t>
  </si>
  <si>
    <t>รวมโคนม</t>
  </si>
  <si>
    <t>ณ วันสำรวจ</t>
  </si>
  <si>
    <t>ทั้งหมด</t>
  </si>
  <si>
    <t>ถึง 1 ปี</t>
  </si>
  <si>
    <t>รีดนม</t>
  </si>
  <si>
    <t>เพศเมีย</t>
  </si>
  <si>
    <t>(กก.)</t>
  </si>
  <si>
    <t>กระบือ(ตัว)</t>
  </si>
  <si>
    <t>สุกร(ตัว)</t>
  </si>
  <si>
    <t>แพะ</t>
  </si>
  <si>
    <t>แกะ</t>
  </si>
  <si>
    <t>พื้นเมือง</t>
  </si>
  <si>
    <t>สุกรพันธุ์</t>
  </si>
  <si>
    <t>สุกรขุน</t>
  </si>
  <si>
    <t>แพะเนื้อ</t>
  </si>
  <si>
    <t>แพะนม</t>
  </si>
  <si>
    <t>จำนวน</t>
  </si>
  <si>
    <t>พ่อพันธุ์</t>
  </si>
  <si>
    <t>แม่พันธุ์</t>
  </si>
  <si>
    <t>ลูกสุกร</t>
  </si>
  <si>
    <t>กระบือสาว</t>
  </si>
  <si>
    <t>ไก่เนื้อ</t>
  </si>
  <si>
    <t>ไก่ไข่</t>
  </si>
  <si>
    <t>ไก่ทั้งหมด</t>
  </si>
  <si>
    <t>เป็ดเทศ</t>
  </si>
  <si>
    <t>เป็ดเนื้อ</t>
  </si>
  <si>
    <t>เป็ดไข่</t>
  </si>
  <si>
    <t>เป็ดทั้งหมด</t>
  </si>
  <si>
    <t>สัตว์เลี้ยงอื่น</t>
  </si>
  <si>
    <t>ลา</t>
  </si>
  <si>
    <t>ล่อ</t>
  </si>
  <si>
    <t>ช้าง</t>
  </si>
  <si>
    <t>ม้า</t>
  </si>
  <si>
    <t>ห่าน</t>
  </si>
  <si>
    <t>ไก่งวง</t>
  </si>
  <si>
    <t>นกกระทา</t>
  </si>
  <si>
    <t>นกกระจอกเทศ</t>
  </si>
  <si>
    <t>นกอีมู</t>
  </si>
  <si>
    <t>กวาง</t>
  </si>
  <si>
    <t>อูฐ</t>
  </si>
  <si>
    <t>โคเนื้อ</t>
  </si>
  <si>
    <t>สุกร</t>
  </si>
  <si>
    <t>โรงฆ่า (แห่ง)</t>
  </si>
  <si>
    <t>โรงฟอกหนัง</t>
  </si>
  <si>
    <t>โรงงาน</t>
  </si>
  <si>
    <t>ศูนย์รวมนม</t>
  </si>
  <si>
    <t>หน่วยผสมเทียม (แห่ง)</t>
  </si>
  <si>
    <t>ตลาดนัดปศุสัตว์ (แห่ง)</t>
  </si>
  <si>
    <t>สหกรณ์ผู้เลี้ยงสัตว์ (แห่ง)</t>
  </si>
  <si>
    <t>สัตว์ใหญ่</t>
  </si>
  <si>
    <t>สัตว์เล็ก</t>
  </si>
  <si>
    <t>สัตว์ปีก</t>
  </si>
  <si>
    <t>สัตว์มากกว่า</t>
  </si>
  <si>
    <t>(แห่ง)</t>
  </si>
  <si>
    <t>แปรรูปน้ำนม</t>
  </si>
  <si>
    <t>ผลิตภัณฑ์สัตว์</t>
  </si>
  <si>
    <t>กรมปศุสัตว์</t>
  </si>
  <si>
    <t>หน่วยงานอื่น</t>
  </si>
  <si>
    <t xml:space="preserve"> </t>
  </si>
  <si>
    <t>1 ชนิด</t>
  </si>
  <si>
    <t xml:space="preserve">โรงงานผลิต  </t>
  </si>
  <si>
    <t>ร้านขาย</t>
  </si>
  <si>
    <t>โรงสีข้าว</t>
  </si>
  <si>
    <t>อาหารสัตว์</t>
  </si>
  <si>
    <t>ปลาป่น</t>
  </si>
  <si>
    <t>กากถั่วเหลือง</t>
  </si>
  <si>
    <t>กากปาล์ม</t>
  </si>
  <si>
    <t>กากเบียร์</t>
  </si>
  <si>
    <t>กากมะเขือเทศ</t>
  </si>
  <si>
    <t>กากถั่วเขียว</t>
  </si>
  <si>
    <t>กากน้ำตาล</t>
  </si>
  <si>
    <t>กากมะพร้าว</t>
  </si>
  <si>
    <t>มันเส้น</t>
  </si>
  <si>
    <t>ข้าวโพดบด</t>
  </si>
  <si>
    <t>อื่นๆ(ระบุ)</t>
  </si>
  <si>
    <t>ใหญ่</t>
  </si>
  <si>
    <t>เล็ก</t>
  </si>
  <si>
    <t>ชื่ออำเภอ</t>
  </si>
  <si>
    <t>ที่มา : สำนักงานปศุสัตว์จังหวัด</t>
  </si>
  <si>
    <t>ชื่อตำบล</t>
  </si>
  <si>
    <t>แบบรายงานจำนวนเกษตรกรผู้เลี้ยงสัตว์และจำนวนพื้นที่ ปี พ.ศ.2552 (แบบรายงานระดับจังหวัด 4/1)</t>
  </si>
  <si>
    <t>แบบรายงานจำนวนโคเนื้อ แยกเป็นจำนวนที่เลี้ยงและจำนวนเกษตรกร ปี พ.ศ. 2552  (แบบรายงานระดับจังหวัด 4/3)</t>
  </si>
  <si>
    <t>แบบรายงานจำนวนโคนม แยกเป็นจำนวนที่เลี้ยงและจำนวนเกษตรกร ปี พ.ศ. 2552  (แบบรายงานระดับจังหวัด 4/2)</t>
  </si>
  <si>
    <t>แบบรายงานจำนวนไก่ เป็ด แยกเป็นจำนวนที่เลี้ยงและเกษตรกร ปี พ.ศ. 2552  (แบบรายงานระดับอำเภอ 4/5)</t>
  </si>
  <si>
    <t>แบบรายงานจำนวนสัตว์เลี้ยงอื่น แยกเป็นจำนวนที่เลี้ยง และจำนวนเกษตรกร ปี พ.ศ. 2552 (แบบรายงานระดับจังหวัด 4/6)</t>
  </si>
  <si>
    <t>แบบรายงานจำนวนกระบือ สุกร แพะ แกะ แยกเป็นจำนวนที่เลี้ยงและจำนวนเกษตรกร ปี พ.ศ.2552  (แบบรายงานระดับจังหวัด 4/4)</t>
  </si>
  <si>
    <t>แบบรายงานจำนวนสถานที่ดำเนินกิจกรรมด้านปศุสัตว์  ปี พ.ศ. 2552 (แบบรายงานระดับจังหวัด 4/8)</t>
  </si>
  <si>
    <t>แบบรายงานจำนวนสถานที่ดำเนินกิจกรรมด้านอาหารสัตว์  ปี พ.ศ. 2552 (แบบรายงานระดับจังหวัด 4/7)</t>
  </si>
  <si>
    <t xml:space="preserve"> - 15 -</t>
  </si>
  <si>
    <t>คำนิยาม</t>
  </si>
  <si>
    <t>พื้นที่ถือครอง</t>
  </si>
  <si>
    <t>หมายถึง</t>
  </si>
  <si>
    <t>พื้นที่ที่ใช้ในการเกษตรและเลี้ยงสัตว์รวมทั้งที่อยู่อาศัยที่เป็นส่วนตัวหรือเช่า ไม่รวมพื้นที่สาธารณะ</t>
  </si>
  <si>
    <t>ที่นำสัตว์ไปเลี้ยง</t>
  </si>
  <si>
    <t>โคที่เลี้ยงขายเพื่อการบริโภคเนื้อ รวมทั้งโคที่เลี้ยงไว้เพื่อใช้งานด้านเกษตรกรรม เช่นการเตรียมดิน</t>
  </si>
  <si>
    <t>ขนส่ง เป็นต้น และโคที่เลี้ยงไว้เพื่อจุดประสงค์อื่น ๆ (ยกเว้นโคที่เลี้ยงเพื่อวัตถุประสงค์ต้องการนม)</t>
  </si>
  <si>
    <t>โคที่มีลักษณะพันธุ์พื้นเมืองเป็นส่วนใหญ่ ทั้งนี้รวมถึงโคที่มีการนำเข้ามาจากประเทศชายแดน</t>
  </si>
  <si>
    <t>โคเนื้อที่มีลักษณะพันธุ์ผสมหรือพันธุ์แท้ และโคที่มีการปรับปรุงพันธุ์มาจากการผสมข้ามสายพันธุ์</t>
  </si>
  <si>
    <t>โคที่เลี้ยงเพื่อต้องการนม</t>
  </si>
  <si>
    <t>โคกำลังรีดนม</t>
  </si>
  <si>
    <t>โคเพศเมียที่กำลังให้นมในขณะที่สำรวจ</t>
  </si>
  <si>
    <t>โคเพศเมียที่หยุดพักการรีดนม เนื่องจากสาเหตุต่าง ๆ เช่นให้น้ำนมน้อยไม่คุ้มที่จะรีด หรือแม่โค</t>
  </si>
  <si>
    <t>ใกล้คลอดลูก</t>
  </si>
  <si>
    <t>กระบือ</t>
  </si>
  <si>
    <t>กระบือทุกพันธุ์</t>
  </si>
  <si>
    <t>สุกรพื้นเมือง</t>
  </si>
  <si>
    <t>สุกรที่มีลักษณะพื้นเมือง เช่น กระโดน เหมยซาน ราด เป็นต้น</t>
  </si>
  <si>
    <t>สุกรพ่อพันธุ์</t>
  </si>
  <si>
    <t>สุกรเพศผู้ที่คัดไว้พื่อจะใช้ทำเป็นพ่อพันธุ์หรือใช้เป็นพ่อพันธุ์อยู่แล้ว</t>
  </si>
  <si>
    <t>สุกรแม่พันธุ์</t>
  </si>
  <si>
    <t>สุกรเพศเมียที่คัดไว้พื่อจะใช้ทำเป็นแม่พันธุ์หรือใช้เป็นแม่พันธุ์อยู่แล้ว</t>
  </si>
  <si>
    <t>ลูกสุกรพันธุ์แรกเกิดจนถึงหย่านม</t>
  </si>
  <si>
    <t>สุกรเล็กหลังหย่านม เลี้ยงขุนขายสู่ตลาดเพื่อบริโภค ไม่รวมสุกรพื้นเมืองขุน</t>
  </si>
  <si>
    <t>ไก่ที่มีลักษณะพื้นเมือง</t>
  </si>
  <si>
    <t>ไก่พันธุ์เนื้อที่เลี้ยงเพื่อส่งตลาดเป็นประจำ/เป็นรุ่น หรือชุด</t>
  </si>
  <si>
    <t>ไก่พันธุ์ไข่ที่เลี้ยงเพื่อผลิตไข่จำหน่ายหรือบริโภค</t>
  </si>
  <si>
    <t>เป็ดที่มีลักษณะหน้าเป็นตุ่มสีแดง มีสีขาวและดำ และตัวใหญ่กว่าเป็ดพันธุ์เนื้อทั่วไป</t>
  </si>
  <si>
    <t>เป็ดพันธุ์เนื้อที่เลี้ยงเพื่อขุนจำหน่าย ส่งตลาดเป็นประจำ/เป็นรุ่น หรือชุด และเลี้ยงเพื่อบริโภค</t>
  </si>
  <si>
    <t>ไม่นับรวมเป็ดเทศ</t>
  </si>
  <si>
    <t>เป็ดพันธุ์ไข่ที่เลี้ยงเพื่อผลิตไข่จำหน่ายหรือบริโภค</t>
  </si>
  <si>
    <t>นับจำนวนเกษตรกรทุกรายครัวเรือนที่มีการเลี้ยงสัตว์ตั้งแต่ 1 ตัวขึ้นไป</t>
  </si>
  <si>
    <t>จังหวัด..........สกลนคร.............................................................</t>
  </si>
  <si>
    <t>จังหวัด..............สกลนคร.........................................................</t>
  </si>
  <si>
    <t>จังหวัด.........................สกลนคร..............................................</t>
  </si>
  <si>
    <t>จังหวัด............................สกลนคร...........................................</t>
  </si>
  <si>
    <t xml:space="preserve"> เมืองสกลนคร</t>
  </si>
  <si>
    <t xml:space="preserve"> กุสุมาลย์</t>
  </si>
  <si>
    <t xml:space="preserve"> กุดบาก</t>
  </si>
  <si>
    <t xml:space="preserve"> พรรณานิคม</t>
  </si>
  <si>
    <t xml:space="preserve"> พังโคน</t>
  </si>
  <si>
    <t xml:space="preserve"> วาริชภูมิ</t>
  </si>
  <si>
    <t xml:space="preserve"> นิคมน้ำอูน</t>
  </si>
  <si>
    <t xml:space="preserve"> วานรนิวาส</t>
  </si>
  <si>
    <t xml:space="preserve"> คำตากล้า</t>
  </si>
  <si>
    <t xml:space="preserve"> บ้านม่วง</t>
  </si>
  <si>
    <t xml:space="preserve"> อากาศอำนวย</t>
  </si>
  <si>
    <t xml:space="preserve"> สว่างแดนดิน</t>
  </si>
  <si>
    <t xml:space="preserve"> ส่องดาว</t>
  </si>
  <si>
    <t xml:space="preserve"> เต่างอย</t>
  </si>
  <si>
    <t xml:space="preserve"> โคกศรีสุพรรณ</t>
  </si>
  <si>
    <t xml:space="preserve"> เจริญศิลป์</t>
  </si>
  <si>
    <t xml:space="preserve"> โพนนาแก้ว</t>
  </si>
  <si>
    <t xml:space="preserve"> ภูพาน</t>
  </si>
  <si>
    <t>จังหวัด..............สกลนคร...................................</t>
  </si>
  <si>
    <t>จังหวัด................สกลนคร.......................................................</t>
  </si>
  <si>
    <t>จังหวัด..........สกลนคร........................</t>
  </si>
  <si>
    <t>จังหวัด..................สกลนคร.........................................</t>
  </si>
  <si>
    <t xml:space="preserve"> พรรณานิคม  </t>
  </si>
  <si>
    <t xml:space="preserve"> เมืองสกลนคร </t>
  </si>
  <si>
    <t xml:space="preserve"> พังโคน </t>
  </si>
  <si>
    <t xml:space="preserve"> วาริชภูมิ </t>
  </si>
  <si>
    <t xml:space="preserve"> บ้านม่วง  </t>
  </si>
  <si>
    <t xml:space="preserve"> อากาศอำนวย  </t>
  </si>
  <si>
    <t xml:space="preserve"> โพนนาแก้ว  </t>
  </si>
  <si>
    <t>ที่มา :  งานสารสนเทศ   สำนักงานปศุสัตว์จังหวัด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</si>
</sst>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-* #,##0_-;\-* #,##0_-;_-* &quot;-&quot;??_-;_-@_-"/>
    <numFmt numFmtId="200" formatCode="_(* #,##0_);_(* \(#,##0\);_(* &quot;-&quot;??_);_(@_)"/>
    <numFmt numFmtId="201" formatCode="#,##0_ ;\-#,##0\ "/>
    <numFmt numFmtId="202" formatCode="0.00_ ;\-0.00\ "/>
    <numFmt numFmtId="203" formatCode="_-* #,##0.0_-;\-* #,##0.0_-;_-* &quot;-&quot;??_-;_-@_-"/>
    <numFmt numFmtId="204" formatCode="_-* #,##0.000_-;\-* #,##0.000_-;_-* &quot;-&quot;??_-;_-@_-"/>
    <numFmt numFmtId="205" formatCode="_(* #,##0.0_);_(* \(#,##0.0\);_(* &quot;-&quot;??_);_(@_)"/>
    <numFmt numFmtId="206" formatCode="0.0"/>
    <numFmt numFmtId="207" formatCode="\t&quot;$&quot;#,##0_);\(\t&quot;$&quot;#,##0\)"/>
    <numFmt numFmtId="208" formatCode="\t&quot;$&quot;#,##0_);[Red]\(\t&quot;$&quot;#,##0\)"/>
    <numFmt numFmtId="209" formatCode="\t&quot;$&quot;#,##0.00_);\(\t&quot;$&quot;#,##0.00\)"/>
    <numFmt numFmtId="210" formatCode="\t&quot;$&quot;#,##0.00_);[Red]\(\t&quot;$&quot;#,##0.00\)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[$-41E]d\ mmmm\ yyyy"/>
    <numFmt numFmtId="216" formatCode="[&lt;=99999999][$-D000000]0\-####\-####;[$-D000000]#\-####\-####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ngsanaUPC"/>
      <family val="1"/>
    </font>
    <font>
      <sz val="12"/>
      <name val="AngsanaUPC"/>
      <family val="1"/>
    </font>
    <font>
      <b/>
      <sz val="16"/>
      <name val="AngsanaUPC"/>
      <family val="1"/>
    </font>
    <font>
      <sz val="10"/>
      <name val="AngsanaUPC"/>
      <family val="1"/>
    </font>
    <font>
      <sz val="11"/>
      <name val="Arial"/>
      <family val="0"/>
    </font>
    <font>
      <b/>
      <sz val="11"/>
      <name val="AngsanaUPC"/>
      <family val="1"/>
    </font>
    <font>
      <sz val="11"/>
      <name val="AngsanaUPC"/>
      <family val="1"/>
    </font>
    <font>
      <b/>
      <sz val="13"/>
      <name val="AngsanaUPC"/>
      <family val="1"/>
    </font>
    <font>
      <sz val="13"/>
      <name val="Arial"/>
      <family val="0"/>
    </font>
    <font>
      <sz val="13"/>
      <name val="AngsanaUPC"/>
      <family val="1"/>
    </font>
    <font>
      <sz val="14"/>
      <name val="Cordia New"/>
      <family val="0"/>
    </font>
    <font>
      <sz val="8"/>
      <name val="Cordia New"/>
      <family val="0"/>
    </font>
    <font>
      <b/>
      <sz val="12"/>
      <name val="Angsana New"/>
      <family val="1"/>
    </font>
    <font>
      <sz val="12"/>
      <name val="Angsana New"/>
      <family val="1"/>
    </font>
    <font>
      <sz val="16"/>
      <name val="AngsanaUPC"/>
      <family val="1"/>
    </font>
    <font>
      <sz val="15"/>
      <name val="AngsanaUPC"/>
      <family val="1"/>
    </font>
    <font>
      <b/>
      <sz val="15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12"/>
      <name val="Arial"/>
      <family val="0"/>
    </font>
    <font>
      <b/>
      <sz val="16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b/>
      <sz val="20"/>
      <name val="Angsana New"/>
      <family val="1"/>
    </font>
    <font>
      <b/>
      <i/>
      <u val="single"/>
      <sz val="16"/>
      <name val="Angsana New"/>
      <family val="1"/>
    </font>
    <font>
      <b/>
      <sz val="14"/>
      <color indexed="10"/>
      <name val="Angsana New"/>
      <family val="1"/>
    </font>
    <font>
      <sz val="12"/>
      <color indexed="8"/>
      <name val="AngsanaUPC"/>
      <family val="1"/>
    </font>
    <font>
      <sz val="10"/>
      <color indexed="8"/>
      <name val="MS Sans Serif"/>
      <family val="0"/>
    </font>
    <font>
      <b/>
      <sz val="14"/>
      <color indexed="10"/>
      <name val="AngsanaUPC"/>
      <family val="1"/>
    </font>
    <font>
      <b/>
      <sz val="15"/>
      <color indexed="10"/>
      <name val="AngsanaUPC"/>
      <family val="1"/>
    </font>
    <font>
      <b/>
      <sz val="10"/>
      <color indexed="10"/>
      <name val="AngsanaUPC"/>
      <family val="1"/>
    </font>
    <font>
      <b/>
      <sz val="13.5"/>
      <color indexed="12"/>
      <name val="AngsanaUPC"/>
      <family val="1"/>
    </font>
    <font>
      <sz val="15"/>
      <color indexed="12"/>
      <name val="AngsanaUPC"/>
      <family val="1"/>
    </font>
    <font>
      <sz val="15"/>
      <color indexed="8"/>
      <name val="AngsanaUPC"/>
      <family val="1"/>
    </font>
    <font>
      <u val="single"/>
      <sz val="15"/>
      <name val="AngsanaUPC"/>
      <family val="1"/>
    </font>
    <font>
      <b/>
      <sz val="14"/>
      <name val="Angsana New"/>
      <family val="1"/>
    </font>
    <font>
      <b/>
      <sz val="10"/>
      <name val="AngsanaUPC"/>
      <family val="1"/>
    </font>
    <font>
      <sz val="16"/>
      <color indexed="8"/>
      <name val="AngsanaUPC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Alignment="1">
      <alignment/>
    </xf>
    <xf numFmtId="199" fontId="3" fillId="0" borderId="0" xfId="17" applyNumberFormat="1" applyFont="1" applyAlignment="1">
      <alignment/>
    </xf>
    <xf numFmtId="199" fontId="3" fillId="0" borderId="0" xfId="17" applyNumberFormat="1" applyFont="1" applyFill="1" applyAlignment="1">
      <alignment/>
    </xf>
    <xf numFmtId="0" fontId="3" fillId="0" borderId="0" xfId="0" applyFont="1" applyFill="1" applyAlignment="1">
      <alignment/>
    </xf>
    <xf numFmtId="199" fontId="3" fillId="0" borderId="1" xfId="17" applyNumberFormat="1" applyFont="1" applyFill="1" applyBorder="1" applyAlignment="1">
      <alignment horizontal="center"/>
    </xf>
    <xf numFmtId="199" fontId="3" fillId="0" borderId="0" xfId="17" applyNumberFormat="1" applyFont="1" applyFill="1" applyAlignment="1">
      <alignment horizontal="left"/>
    </xf>
    <xf numFmtId="0" fontId="2" fillId="0" borderId="0" xfId="0" applyFont="1" applyFill="1" applyAlignment="1">
      <alignment/>
    </xf>
    <xf numFmtId="199" fontId="3" fillId="0" borderId="1" xfId="17" applyNumberFormat="1" applyFont="1" applyBorder="1" applyAlignment="1">
      <alignment horizontal="center"/>
    </xf>
    <xf numFmtId="199" fontId="3" fillId="0" borderId="2" xfId="17" applyNumberFormat="1" applyFont="1" applyBorder="1" applyAlignment="1">
      <alignment horizontal="center"/>
    </xf>
    <xf numFmtId="199" fontId="3" fillId="0" borderId="2" xfId="17" applyNumberFormat="1" applyFont="1" applyFill="1" applyBorder="1" applyAlignment="1">
      <alignment horizontal="center"/>
    </xf>
    <xf numFmtId="199" fontId="5" fillId="0" borderId="0" xfId="17" applyNumberFormat="1" applyFont="1" applyFill="1" applyAlignment="1">
      <alignment/>
    </xf>
    <xf numFmtId="0" fontId="5" fillId="0" borderId="0" xfId="0" applyFont="1" applyFill="1" applyAlignment="1">
      <alignment/>
    </xf>
    <xf numFmtId="199" fontId="8" fillId="0" borderId="0" xfId="17" applyNumberFormat="1" applyFont="1" applyFill="1" applyBorder="1" applyAlignment="1">
      <alignment/>
    </xf>
    <xf numFmtId="0" fontId="8" fillId="0" borderId="0" xfId="0" applyFont="1" applyAlignment="1">
      <alignment/>
    </xf>
    <xf numFmtId="199" fontId="8" fillId="0" borderId="0" xfId="17" applyNumberFormat="1" applyFont="1" applyAlignment="1">
      <alignment/>
    </xf>
    <xf numFmtId="199" fontId="8" fillId="0" borderId="0" xfId="17" applyNumberFormat="1" applyFont="1" applyFill="1" applyAlignment="1">
      <alignment/>
    </xf>
    <xf numFmtId="0" fontId="7" fillId="0" borderId="0" xfId="0" applyFont="1" applyAlignment="1">
      <alignment/>
    </xf>
    <xf numFmtId="199" fontId="8" fillId="0" borderId="0" xfId="17" applyNumberFormat="1" applyFont="1" applyBorder="1" applyAlignment="1">
      <alignment horizontal="right"/>
    </xf>
    <xf numFmtId="199" fontId="8" fillId="0" borderId="0" xfId="17" applyNumberFormat="1" applyFont="1" applyBorder="1" applyAlignment="1">
      <alignment horizontal="center"/>
    </xf>
    <xf numFmtId="199" fontId="8" fillId="0" borderId="0" xfId="17" applyNumberFormat="1" applyFont="1" applyFill="1" applyBorder="1" applyAlignment="1">
      <alignment horizontal="right"/>
    </xf>
    <xf numFmtId="199" fontId="11" fillId="0" borderId="1" xfId="17" applyNumberFormat="1" applyFont="1" applyFill="1" applyBorder="1" applyAlignment="1">
      <alignment horizontal="center"/>
    </xf>
    <xf numFmtId="199" fontId="11" fillId="0" borderId="2" xfId="17" applyNumberFormat="1" applyFont="1" applyFill="1" applyBorder="1" applyAlignment="1">
      <alignment horizontal="center"/>
    </xf>
    <xf numFmtId="200" fontId="14" fillId="0" borderId="0" xfId="17" applyNumberFormat="1" applyFont="1" applyAlignment="1">
      <alignment/>
    </xf>
    <xf numFmtId="200" fontId="15" fillId="0" borderId="0" xfId="17" applyNumberFormat="1" applyFont="1" applyAlignment="1">
      <alignment/>
    </xf>
    <xf numFmtId="0" fontId="16" fillId="0" borderId="0" xfId="0" applyFont="1" applyAlignment="1">
      <alignment/>
    </xf>
    <xf numFmtId="43" fontId="16" fillId="0" borderId="0" xfId="0" applyNumberFormat="1" applyFont="1" applyAlignment="1">
      <alignment/>
    </xf>
    <xf numFmtId="199" fontId="16" fillId="0" borderId="0" xfId="17" applyNumberFormat="1" applyFont="1" applyFill="1" applyAlignment="1">
      <alignment/>
    </xf>
    <xf numFmtId="43" fontId="16" fillId="0" borderId="0" xfId="17" applyNumberFormat="1" applyFont="1" applyFill="1" applyAlignment="1">
      <alignment/>
    </xf>
    <xf numFmtId="199" fontId="16" fillId="0" borderId="0" xfId="17" applyNumberFormat="1" applyFont="1" applyFill="1" applyAlignment="1">
      <alignment horizontal="left"/>
    </xf>
    <xf numFmtId="43" fontId="16" fillId="0" borderId="0" xfId="0" applyNumberFormat="1" applyFont="1" applyFill="1" applyBorder="1" applyAlignment="1">
      <alignment horizontal="left" vertical="center"/>
    </xf>
    <xf numFmtId="199" fontId="17" fillId="0" borderId="3" xfId="17" applyNumberFormat="1" applyFont="1" applyFill="1" applyBorder="1" applyAlignment="1">
      <alignment horizontal="center"/>
    </xf>
    <xf numFmtId="43" fontId="17" fillId="0" borderId="3" xfId="17" applyNumberFormat="1" applyFont="1" applyFill="1" applyBorder="1" applyAlignment="1">
      <alignment horizontal="center"/>
    </xf>
    <xf numFmtId="199" fontId="17" fillId="0" borderId="4" xfId="17" applyNumberFormat="1" applyFont="1" applyFill="1" applyBorder="1" applyAlignment="1">
      <alignment horizontal="center"/>
    </xf>
    <xf numFmtId="199" fontId="17" fillId="0" borderId="5" xfId="17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Alignment="1">
      <alignment/>
    </xf>
    <xf numFmtId="199" fontId="17" fillId="0" borderId="1" xfId="17" applyNumberFormat="1" applyFont="1" applyFill="1" applyBorder="1" applyAlignment="1">
      <alignment horizontal="center"/>
    </xf>
    <xf numFmtId="43" fontId="17" fillId="0" borderId="1" xfId="17" applyNumberFormat="1" applyFont="1" applyFill="1" applyBorder="1" applyAlignment="1">
      <alignment horizontal="center"/>
    </xf>
    <xf numFmtId="0" fontId="17" fillId="0" borderId="1" xfId="0" applyFont="1" applyBorder="1" applyAlignment="1">
      <alignment/>
    </xf>
    <xf numFmtId="199" fontId="17" fillId="0" borderId="2" xfId="17" applyNumberFormat="1" applyFont="1" applyFill="1" applyBorder="1" applyAlignment="1">
      <alignment horizontal="center"/>
    </xf>
    <xf numFmtId="43" fontId="17" fillId="0" borderId="2" xfId="17" applyNumberFormat="1" applyFont="1" applyFill="1" applyBorder="1" applyAlignment="1">
      <alignment horizontal="center"/>
    </xf>
    <xf numFmtId="43" fontId="18" fillId="0" borderId="6" xfId="0" applyNumberFormat="1" applyFont="1" applyBorder="1" applyAlignment="1">
      <alignment horizontal="center"/>
    </xf>
    <xf numFmtId="199" fontId="17" fillId="0" borderId="6" xfId="17" applyNumberFormat="1" applyFont="1" applyBorder="1" applyAlignment="1">
      <alignment/>
    </xf>
    <xf numFmtId="43" fontId="17" fillId="0" borderId="6" xfId="17" applyNumberFormat="1" applyFont="1" applyBorder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199" fontId="17" fillId="0" borderId="7" xfId="17" applyNumberFormat="1" applyFont="1" applyFill="1" applyBorder="1" applyAlignment="1">
      <alignment horizontal="center"/>
    </xf>
    <xf numFmtId="199" fontId="17" fillId="0" borderId="8" xfId="17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left" vertical="center"/>
    </xf>
    <xf numFmtId="199" fontId="17" fillId="0" borderId="0" xfId="17" applyNumberFormat="1" applyFont="1" applyFill="1" applyAlignment="1">
      <alignment horizontal="left"/>
    </xf>
    <xf numFmtId="43" fontId="17" fillId="0" borderId="0" xfId="17" applyNumberFormat="1" applyFont="1" applyFill="1" applyAlignment="1">
      <alignment/>
    </xf>
    <xf numFmtId="199" fontId="17" fillId="0" borderId="0" xfId="17" applyNumberFormat="1" applyFont="1" applyFill="1" applyAlignment="1">
      <alignment/>
    </xf>
    <xf numFmtId="0" fontId="4" fillId="0" borderId="0" xfId="0" applyFont="1" applyFill="1" applyAlignment="1">
      <alignment/>
    </xf>
    <xf numFmtId="0" fontId="17" fillId="0" borderId="1" xfId="0" applyFont="1" applyBorder="1" applyAlignment="1">
      <alignment horizontal="center"/>
    </xf>
    <xf numFmtId="199" fontId="17" fillId="0" borderId="9" xfId="17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199" fontId="11" fillId="0" borderId="6" xfId="17" applyNumberFormat="1" applyFont="1" applyBorder="1" applyAlignment="1">
      <alignment/>
    </xf>
    <xf numFmtId="199" fontId="3" fillId="0" borderId="6" xfId="17" applyNumberFormat="1" applyFont="1" applyBorder="1" applyAlignment="1">
      <alignment/>
    </xf>
    <xf numFmtId="199" fontId="3" fillId="0" borderId="10" xfId="17" applyNumberFormat="1" applyFont="1" applyBorder="1" applyAlignment="1">
      <alignment horizontal="center"/>
    </xf>
    <xf numFmtId="199" fontId="3" fillId="0" borderId="9" xfId="17" applyNumberFormat="1" applyFont="1" applyBorder="1" applyAlignment="1">
      <alignment horizontal="center"/>
    </xf>
    <xf numFmtId="200" fontId="22" fillId="0" borderId="0" xfId="17" applyNumberFormat="1" applyFont="1" applyAlignment="1">
      <alignment/>
    </xf>
    <xf numFmtId="199" fontId="24" fillId="0" borderId="0" xfId="17" applyNumberFormat="1" applyFont="1" applyAlignment="1">
      <alignment/>
    </xf>
    <xf numFmtId="200" fontId="24" fillId="0" borderId="0" xfId="17" applyNumberFormat="1" applyFont="1" applyAlignment="1">
      <alignment/>
    </xf>
    <xf numFmtId="200" fontId="24" fillId="0" borderId="3" xfId="17" applyNumberFormat="1" applyFont="1" applyBorder="1" applyAlignment="1">
      <alignment/>
    </xf>
    <xf numFmtId="200" fontId="24" fillId="0" borderId="11" xfId="17" applyNumberFormat="1" applyFont="1" applyBorder="1" applyAlignment="1">
      <alignment horizontal="centerContinuous"/>
    </xf>
    <xf numFmtId="200" fontId="24" fillId="0" borderId="12" xfId="17" applyNumberFormat="1" applyFont="1" applyBorder="1" applyAlignment="1">
      <alignment horizontal="centerContinuous"/>
    </xf>
    <xf numFmtId="200" fontId="24" fillId="0" borderId="13" xfId="17" applyNumberFormat="1" applyFont="1" applyBorder="1" applyAlignment="1">
      <alignment horizontal="centerContinuous"/>
    </xf>
    <xf numFmtId="200" fontId="24" fillId="0" borderId="4" xfId="17" applyNumberFormat="1" applyFont="1" applyBorder="1" applyAlignment="1">
      <alignment horizontal="center"/>
    </xf>
    <xf numFmtId="200" fontId="24" fillId="0" borderId="3" xfId="17" applyNumberFormat="1" applyFont="1" applyBorder="1" applyAlignment="1">
      <alignment horizontal="center"/>
    </xf>
    <xf numFmtId="200" fontId="24" fillId="0" borderId="14" xfId="17" applyNumberFormat="1" applyFont="1" applyBorder="1" applyAlignment="1">
      <alignment horizontal="center"/>
    </xf>
    <xf numFmtId="200" fontId="24" fillId="0" borderId="1" xfId="17" applyNumberFormat="1" applyFont="1" applyBorder="1" applyAlignment="1">
      <alignment horizontal="center"/>
    </xf>
    <xf numFmtId="200" fontId="24" fillId="0" borderId="7" xfId="17" applyNumberFormat="1" applyFont="1" applyBorder="1" applyAlignment="1">
      <alignment horizontal="center"/>
    </xf>
    <xf numFmtId="200" fontId="24" fillId="0" borderId="0" xfId="17" applyNumberFormat="1" applyFont="1" applyBorder="1" applyAlignment="1">
      <alignment horizontal="center"/>
    </xf>
    <xf numFmtId="200" fontId="24" fillId="0" borderId="10" xfId="17" applyNumberFormat="1" applyFont="1" applyBorder="1" applyAlignment="1">
      <alignment horizontal="center"/>
    </xf>
    <xf numFmtId="200" fontId="24" fillId="0" borderId="0" xfId="17" applyNumberFormat="1" applyFont="1" applyAlignment="1">
      <alignment horizontal="center"/>
    </xf>
    <xf numFmtId="200" fontId="24" fillId="0" borderId="2" xfId="17" applyNumberFormat="1" applyFont="1" applyBorder="1" applyAlignment="1">
      <alignment horizontal="center"/>
    </xf>
    <xf numFmtId="200" fontId="24" fillId="0" borderId="8" xfId="17" applyNumberFormat="1" applyFont="1" applyBorder="1" applyAlignment="1">
      <alignment horizontal="center"/>
    </xf>
    <xf numFmtId="200" fontId="24" fillId="0" borderId="15" xfId="17" applyNumberFormat="1" applyFont="1" applyBorder="1" applyAlignment="1">
      <alignment horizontal="center"/>
    </xf>
    <xf numFmtId="200" fontId="24" fillId="0" borderId="9" xfId="17" applyNumberFormat="1" applyFont="1" applyBorder="1" applyAlignment="1">
      <alignment horizontal="center"/>
    </xf>
    <xf numFmtId="199" fontId="23" fillId="0" borderId="0" xfId="17" applyNumberFormat="1" applyFont="1" applyAlignment="1">
      <alignment/>
    </xf>
    <xf numFmtId="200" fontId="24" fillId="0" borderId="14" xfId="17" applyNumberFormat="1" applyFont="1" applyBorder="1" applyAlignment="1">
      <alignment horizontal="centerContinuous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199" fontId="3" fillId="0" borderId="5" xfId="17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99" fontId="3" fillId="0" borderId="3" xfId="17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99" fontId="3" fillId="0" borderId="9" xfId="17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0" borderId="16" xfId="21" applyFont="1" applyFill="1" applyBorder="1" applyAlignment="1">
      <alignment horizontal="left" wrapText="1"/>
      <protection/>
    </xf>
    <xf numFmtId="199" fontId="17" fillId="0" borderId="16" xfId="17" applyNumberFormat="1" applyFont="1" applyBorder="1" applyAlignment="1">
      <alignment/>
    </xf>
    <xf numFmtId="43" fontId="17" fillId="0" borderId="16" xfId="17" applyNumberFormat="1" applyFont="1" applyBorder="1" applyAlignment="1">
      <alignment/>
    </xf>
    <xf numFmtId="199" fontId="17" fillId="0" borderId="16" xfId="17" applyNumberFormat="1" applyFont="1" applyFill="1" applyBorder="1" applyAlignment="1">
      <alignment/>
    </xf>
    <xf numFmtId="0" fontId="32" fillId="0" borderId="17" xfId="21" applyFont="1" applyFill="1" applyBorder="1" applyAlignment="1">
      <alignment horizontal="left" wrapText="1"/>
      <protection/>
    </xf>
    <xf numFmtId="199" fontId="17" fillId="0" borderId="17" xfId="17" applyNumberFormat="1" applyFont="1" applyBorder="1" applyAlignment="1">
      <alignment/>
    </xf>
    <xf numFmtId="43" fontId="17" fillId="0" borderId="17" xfId="17" applyNumberFormat="1" applyFont="1" applyBorder="1" applyAlignment="1">
      <alignment/>
    </xf>
    <xf numFmtId="199" fontId="17" fillId="0" borderId="17" xfId="17" applyNumberFormat="1" applyFont="1" applyFill="1" applyBorder="1" applyAlignment="1">
      <alignment/>
    </xf>
    <xf numFmtId="43" fontId="18" fillId="0" borderId="6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NumberFormat="1" applyFont="1" applyFill="1" applyAlignment="1">
      <alignment horizontal="left"/>
    </xf>
    <xf numFmtId="199" fontId="19" fillId="0" borderId="0" xfId="17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3" fontId="19" fillId="0" borderId="0" xfId="17" applyNumberFormat="1" applyFont="1" applyFill="1" applyAlignment="1">
      <alignment/>
    </xf>
    <xf numFmtId="3" fontId="34" fillId="0" borderId="0" xfId="17" applyNumberFormat="1" applyFont="1" applyFill="1" applyAlignment="1">
      <alignment/>
    </xf>
    <xf numFmtId="199" fontId="19" fillId="0" borderId="0" xfId="17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99" fontId="19" fillId="0" borderId="0" xfId="17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19" fillId="0" borderId="0" xfId="17" applyNumberFormat="1" applyFont="1" applyAlignment="1">
      <alignment/>
    </xf>
    <xf numFmtId="0" fontId="19" fillId="0" borderId="0" xfId="17" applyNumberFormat="1" applyFont="1" applyFill="1" applyAlignment="1">
      <alignment/>
    </xf>
    <xf numFmtId="0" fontId="19" fillId="0" borderId="0" xfId="0" applyNumberFormat="1" applyFont="1" applyAlignment="1">
      <alignment/>
    </xf>
    <xf numFmtId="199" fontId="35" fillId="0" borderId="0" xfId="17" applyNumberFormat="1" applyFont="1" applyFill="1" applyAlignment="1">
      <alignment/>
    </xf>
    <xf numFmtId="199" fontId="34" fillId="0" borderId="0" xfId="17" applyNumberFormat="1" applyFont="1" applyFill="1" applyAlignment="1">
      <alignment horizontal="right"/>
    </xf>
    <xf numFmtId="199" fontId="36" fillId="0" borderId="0" xfId="17" applyNumberFormat="1" applyFont="1" applyFill="1" applyAlignment="1">
      <alignment/>
    </xf>
    <xf numFmtId="199" fontId="34" fillId="0" borderId="0" xfId="17" applyNumberFormat="1" applyFont="1" applyFill="1" applyAlignment="1">
      <alignment/>
    </xf>
    <xf numFmtId="199" fontId="37" fillId="0" borderId="0" xfId="17" applyNumberFormat="1" applyFont="1" applyFill="1" applyAlignment="1">
      <alignment horizontal="left"/>
    </xf>
    <xf numFmtId="0" fontId="6" fillId="0" borderId="0" xfId="0" applyFont="1" applyFill="1" applyAlignment="1">
      <alignment/>
    </xf>
    <xf numFmtId="199" fontId="19" fillId="0" borderId="0" xfId="0" applyNumberFormat="1" applyFont="1" applyFill="1" applyAlignment="1">
      <alignment/>
    </xf>
    <xf numFmtId="199" fontId="20" fillId="0" borderId="0" xfId="17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199" fontId="16" fillId="0" borderId="0" xfId="0" applyNumberFormat="1" applyFont="1" applyFill="1" applyAlignment="1">
      <alignment/>
    </xf>
    <xf numFmtId="4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43" fontId="17" fillId="0" borderId="0" xfId="0" applyNumberFormat="1" applyFont="1" applyFill="1" applyAlignment="1">
      <alignment/>
    </xf>
    <xf numFmtId="199" fontId="17" fillId="0" borderId="0" xfId="0" applyNumberFormat="1" applyFont="1" applyFill="1" applyAlignment="1">
      <alignment/>
    </xf>
    <xf numFmtId="43" fontId="17" fillId="0" borderId="0" xfId="0" applyNumberFormat="1" applyFont="1" applyAlignment="1">
      <alignment/>
    </xf>
    <xf numFmtId="0" fontId="17" fillId="0" borderId="0" xfId="0" applyFont="1" applyBorder="1" applyAlignment="1">
      <alignment horizontal="left"/>
    </xf>
    <xf numFmtId="43" fontId="17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4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39" fillId="0" borderId="0" xfId="21" applyFont="1" applyFill="1" applyBorder="1" applyAlignment="1">
      <alignment horizontal="left" wrapText="1"/>
      <protection/>
    </xf>
    <xf numFmtId="199" fontId="11" fillId="0" borderId="16" xfId="17" applyNumberFormat="1" applyFont="1" applyBorder="1" applyAlignment="1">
      <alignment/>
    </xf>
    <xf numFmtId="199" fontId="11" fillId="0" borderId="16" xfId="17" applyNumberFormat="1" applyFont="1" applyFill="1" applyBorder="1" applyAlignment="1">
      <alignment/>
    </xf>
    <xf numFmtId="199" fontId="11" fillId="0" borderId="17" xfId="17" applyNumberFormat="1" applyFont="1" applyBorder="1" applyAlignment="1">
      <alignment/>
    </xf>
    <xf numFmtId="199" fontId="11" fillId="0" borderId="17" xfId="17" applyNumberFormat="1" applyFont="1" applyFill="1" applyBorder="1" applyAlignment="1">
      <alignment/>
    </xf>
    <xf numFmtId="199" fontId="11" fillId="0" borderId="18" xfId="17" applyNumberFormat="1" applyFont="1" applyFill="1" applyBorder="1" applyAlignment="1">
      <alignment/>
    </xf>
    <xf numFmtId="199" fontId="17" fillId="0" borderId="18" xfId="17" applyNumberFormat="1" applyFont="1" applyFill="1" applyBorder="1" applyAlignment="1">
      <alignment/>
    </xf>
    <xf numFmtId="199" fontId="19" fillId="0" borderId="16" xfId="17" applyNumberFormat="1" applyFont="1" applyFill="1" applyBorder="1" applyAlignment="1">
      <alignment/>
    </xf>
    <xf numFmtId="199" fontId="19" fillId="0" borderId="17" xfId="17" applyNumberFormat="1" applyFont="1" applyFill="1" applyBorder="1" applyAlignment="1">
      <alignment/>
    </xf>
    <xf numFmtId="41" fontId="19" fillId="0" borderId="17" xfId="0" applyNumberFormat="1" applyFont="1" applyFill="1" applyBorder="1" applyAlignment="1">
      <alignment/>
    </xf>
    <xf numFmtId="199" fontId="19" fillId="0" borderId="18" xfId="17" applyNumberFormat="1" applyFont="1" applyFill="1" applyBorder="1" applyAlignment="1">
      <alignment/>
    </xf>
    <xf numFmtId="41" fontId="19" fillId="0" borderId="18" xfId="0" applyNumberFormat="1" applyFont="1" applyFill="1" applyBorder="1" applyAlignment="1">
      <alignment/>
    </xf>
    <xf numFmtId="199" fontId="3" fillId="0" borderId="16" xfId="17" applyNumberFormat="1" applyFont="1" applyBorder="1" applyAlignment="1">
      <alignment/>
    </xf>
    <xf numFmtId="199" fontId="3" fillId="0" borderId="16" xfId="17" applyNumberFormat="1" applyFont="1" applyFill="1" applyBorder="1" applyAlignment="1">
      <alignment/>
    </xf>
    <xf numFmtId="199" fontId="3" fillId="0" borderId="17" xfId="17" applyNumberFormat="1" applyFont="1" applyBorder="1" applyAlignment="1">
      <alignment/>
    </xf>
    <xf numFmtId="199" fontId="3" fillId="0" borderId="17" xfId="17" applyNumberFormat="1" applyFont="1" applyFill="1" applyBorder="1" applyAlignment="1">
      <alignment/>
    </xf>
    <xf numFmtId="199" fontId="3" fillId="0" borderId="18" xfId="17" applyNumberFormat="1" applyFont="1" applyBorder="1" applyAlignment="1">
      <alignment/>
    </xf>
    <xf numFmtId="199" fontId="3" fillId="0" borderId="18" xfId="17" applyNumberFormat="1" applyFont="1" applyFill="1" applyBorder="1" applyAlignment="1">
      <alignment/>
    </xf>
    <xf numFmtId="199" fontId="24" fillId="0" borderId="16" xfId="17" applyNumberFormat="1" applyFont="1" applyBorder="1" applyAlignment="1">
      <alignment/>
    </xf>
    <xf numFmtId="199" fontId="24" fillId="0" borderId="17" xfId="17" applyNumberFormat="1" applyFont="1" applyBorder="1" applyAlignment="1">
      <alignment/>
    </xf>
    <xf numFmtId="199" fontId="9" fillId="0" borderId="17" xfId="17" applyNumberFormat="1" applyFont="1" applyBorder="1" applyAlignment="1" applyProtection="1">
      <alignment/>
      <protection/>
    </xf>
    <xf numFmtId="199" fontId="9" fillId="0" borderId="18" xfId="17" applyNumberFormat="1" applyFont="1" applyBorder="1" applyAlignment="1" applyProtection="1">
      <alignment/>
      <protection/>
    </xf>
    <xf numFmtId="200" fontId="24" fillId="0" borderId="17" xfId="17" applyNumberFormat="1" applyFont="1" applyBorder="1" applyAlignment="1">
      <alignment/>
    </xf>
    <xf numFmtId="41" fontId="9" fillId="0" borderId="17" xfId="22" applyNumberFormat="1" applyFont="1" applyBorder="1">
      <alignment/>
      <protection/>
    </xf>
    <xf numFmtId="200" fontId="24" fillId="0" borderId="18" xfId="17" applyNumberFormat="1" applyFont="1" applyBorder="1" applyAlignment="1">
      <alignment/>
    </xf>
    <xf numFmtId="0" fontId="41" fillId="0" borderId="0" xfId="0" applyFont="1" applyAlignment="1">
      <alignment horizontal="left"/>
    </xf>
    <xf numFmtId="199" fontId="38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0" fontId="39" fillId="0" borderId="0" xfId="21" applyFont="1" applyFill="1" applyBorder="1" applyAlignment="1">
      <alignment horizontal="left" wrapText="1"/>
      <protection/>
    </xf>
    <xf numFmtId="43" fontId="17" fillId="0" borderId="0" xfId="0" applyNumberFormat="1" applyFont="1" applyFill="1" applyBorder="1" applyAlignment="1">
      <alignment/>
    </xf>
    <xf numFmtId="199" fontId="19" fillId="0" borderId="6" xfId="17" applyNumberFormat="1" applyFont="1" applyFill="1" applyBorder="1" applyAlignment="1">
      <alignment/>
    </xf>
    <xf numFmtId="199" fontId="19" fillId="0" borderId="2" xfId="17" applyNumberFormat="1" applyFont="1" applyFill="1" applyBorder="1" applyAlignment="1">
      <alignment/>
    </xf>
    <xf numFmtId="41" fontId="19" fillId="0" borderId="6" xfId="17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3" fillId="0" borderId="3" xfId="17" applyNumberFormat="1" applyFont="1" applyFill="1" applyBorder="1" applyAlignment="1">
      <alignment horizontal="center"/>
    </xf>
    <xf numFmtId="41" fontId="3" fillId="0" borderId="1" xfId="17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41" fontId="3" fillId="0" borderId="2" xfId="17" applyNumberFormat="1" applyFont="1" applyFill="1" applyBorder="1" applyAlignment="1">
      <alignment horizontal="center"/>
    </xf>
    <xf numFmtId="41" fontId="19" fillId="0" borderId="16" xfId="17" applyNumberFormat="1" applyFont="1" applyFill="1" applyBorder="1" applyAlignment="1">
      <alignment/>
    </xf>
    <xf numFmtId="41" fontId="19" fillId="0" borderId="16" xfId="0" applyNumberFormat="1" applyFont="1" applyFill="1" applyBorder="1" applyAlignment="1">
      <alignment/>
    </xf>
    <xf numFmtId="41" fontId="19" fillId="0" borderId="17" xfId="17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19" fillId="0" borderId="0" xfId="0" applyNumberFormat="1" applyFont="1" applyFill="1" applyAlignment="1">
      <alignment horizontal="right"/>
    </xf>
    <xf numFmtId="41" fontId="19" fillId="0" borderId="0" xfId="17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32" fillId="0" borderId="16" xfId="21" applyFont="1" applyFill="1" applyBorder="1" applyAlignment="1">
      <alignment horizontal="left" wrapText="1"/>
      <protection/>
    </xf>
    <xf numFmtId="0" fontId="32" fillId="0" borderId="17" xfId="21" applyFont="1" applyFill="1" applyBorder="1" applyAlignment="1">
      <alignment horizontal="left" wrapText="1"/>
      <protection/>
    </xf>
    <xf numFmtId="199" fontId="11" fillId="0" borderId="6" xfId="17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31" fillId="0" borderId="0" xfId="0" applyFont="1" applyFill="1" applyAlignment="1">
      <alignment/>
    </xf>
    <xf numFmtId="199" fontId="17" fillId="0" borderId="6" xfId="17" applyNumberFormat="1" applyFont="1" applyFill="1" applyBorder="1" applyAlignment="1">
      <alignment/>
    </xf>
    <xf numFmtId="199" fontId="17" fillId="0" borderId="2" xfId="17" applyNumberFormat="1" applyFont="1" applyFill="1" applyBorder="1" applyAlignment="1">
      <alignment/>
    </xf>
    <xf numFmtId="199" fontId="2" fillId="0" borderId="3" xfId="17" applyNumberFormat="1" applyFont="1" applyFill="1" applyBorder="1" applyAlignment="1">
      <alignment horizontal="center"/>
    </xf>
    <xf numFmtId="199" fontId="2" fillId="0" borderId="2" xfId="17" applyNumberFormat="1" applyFont="1" applyFill="1" applyBorder="1" applyAlignment="1">
      <alignment horizontal="center"/>
    </xf>
    <xf numFmtId="199" fontId="20" fillId="0" borderId="16" xfId="17" applyNumberFormat="1" applyFont="1" applyFill="1" applyBorder="1" applyAlignment="1">
      <alignment/>
    </xf>
    <xf numFmtId="199" fontId="20" fillId="0" borderId="17" xfId="17" applyNumberFormat="1" applyFont="1" applyFill="1" applyBorder="1" applyAlignment="1">
      <alignment/>
    </xf>
    <xf numFmtId="199" fontId="20" fillId="0" borderId="18" xfId="17" applyNumberFormat="1" applyFont="1" applyFill="1" applyBorder="1" applyAlignment="1">
      <alignment/>
    </xf>
    <xf numFmtId="199" fontId="20" fillId="0" borderId="6" xfId="17" applyNumberFormat="1" applyFont="1" applyFill="1" applyBorder="1" applyAlignment="1">
      <alignment/>
    </xf>
    <xf numFmtId="199" fontId="42" fillId="0" borderId="0" xfId="17" applyNumberFormat="1" applyFont="1" applyFill="1" applyAlignment="1">
      <alignment/>
    </xf>
    <xf numFmtId="199" fontId="20" fillId="0" borderId="0" xfId="17" applyNumberFormat="1" applyFont="1" applyFill="1" applyAlignment="1">
      <alignment horizontal="right"/>
    </xf>
    <xf numFmtId="199" fontId="2" fillId="0" borderId="1" xfId="17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199" fontId="18" fillId="0" borderId="16" xfId="17" applyNumberFormat="1" applyFont="1" applyFill="1" applyBorder="1" applyAlignment="1">
      <alignment/>
    </xf>
    <xf numFmtId="199" fontId="18" fillId="0" borderId="17" xfId="17" applyNumberFormat="1" applyFont="1" applyFill="1" applyBorder="1" applyAlignment="1">
      <alignment/>
    </xf>
    <xf numFmtId="199" fontId="18" fillId="0" borderId="18" xfId="17" applyNumberFormat="1" applyFont="1" applyFill="1" applyBorder="1" applyAlignment="1">
      <alignment/>
    </xf>
    <xf numFmtId="43" fontId="18" fillId="0" borderId="6" xfId="0" applyNumberFormat="1" applyFont="1" applyFill="1" applyBorder="1" applyAlignment="1">
      <alignment horizontal="center"/>
    </xf>
    <xf numFmtId="43" fontId="18" fillId="0" borderId="0" xfId="0" applyNumberFormat="1" applyFont="1" applyFill="1" applyAlignment="1">
      <alignment horizontal="left"/>
    </xf>
    <xf numFmtId="199" fontId="5" fillId="0" borderId="0" xfId="17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199" fontId="34" fillId="0" borderId="0" xfId="17" applyNumberFormat="1" applyFont="1" applyFill="1" applyAlignment="1">
      <alignment horizontal="left"/>
    </xf>
    <xf numFmtId="0" fontId="43" fillId="0" borderId="16" xfId="21" applyFont="1" applyFill="1" applyBorder="1" applyAlignment="1">
      <alignment horizontal="left" wrapText="1"/>
      <protection/>
    </xf>
    <xf numFmtId="0" fontId="43" fillId="0" borderId="17" xfId="21" applyFont="1" applyFill="1" applyBorder="1" applyAlignment="1">
      <alignment horizontal="left" wrapText="1"/>
      <protection/>
    </xf>
    <xf numFmtId="0" fontId="43" fillId="0" borderId="18" xfId="21" applyFont="1" applyFill="1" applyBorder="1" applyAlignment="1">
      <alignment horizontal="left" wrapText="1"/>
      <protection/>
    </xf>
    <xf numFmtId="0" fontId="16" fillId="0" borderId="16" xfId="21" applyFont="1" applyFill="1" applyBorder="1" applyAlignment="1">
      <alignment horizontal="left" wrapText="1"/>
      <protection/>
    </xf>
    <xf numFmtId="0" fontId="16" fillId="0" borderId="17" xfId="21" applyFont="1" applyFill="1" applyBorder="1" applyAlignment="1">
      <alignment horizontal="left" wrapText="1"/>
      <protection/>
    </xf>
    <xf numFmtId="0" fontId="16" fillId="0" borderId="17" xfId="21" applyFont="1" applyFill="1" applyBorder="1" applyAlignment="1">
      <alignment horizontal="left" wrapText="1"/>
      <protection/>
    </xf>
    <xf numFmtId="0" fontId="43" fillId="0" borderId="17" xfId="21" applyFont="1" applyFill="1" applyBorder="1" applyAlignment="1">
      <alignment horizontal="left" wrapText="1"/>
      <protection/>
    </xf>
    <xf numFmtId="0" fontId="43" fillId="0" borderId="18" xfId="21" applyFont="1" applyFill="1" applyBorder="1" applyAlignment="1">
      <alignment horizontal="left" wrapText="1"/>
      <protection/>
    </xf>
    <xf numFmtId="43" fontId="4" fillId="0" borderId="6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43" fontId="4" fillId="0" borderId="6" xfId="0" applyNumberFormat="1" applyFont="1" applyFill="1" applyBorder="1" applyAlignment="1">
      <alignment horizontal="center"/>
    </xf>
    <xf numFmtId="41" fontId="3" fillId="0" borderId="12" xfId="17" applyNumberFormat="1" applyFont="1" applyFill="1" applyBorder="1" applyAlignment="1">
      <alignment horizontal="center"/>
    </xf>
    <xf numFmtId="41" fontId="3" fillId="0" borderId="13" xfId="17" applyNumberFormat="1" applyFont="1" applyFill="1" applyBorder="1" applyAlignment="1">
      <alignment horizontal="center"/>
    </xf>
    <xf numFmtId="43" fontId="4" fillId="0" borderId="0" xfId="0" applyNumberFormat="1" applyFont="1" applyAlignment="1">
      <alignment horizontal="center"/>
    </xf>
    <xf numFmtId="43" fontId="17" fillId="0" borderId="3" xfId="0" applyNumberFormat="1" applyFont="1" applyBorder="1" applyAlignment="1">
      <alignment horizontal="left" vertical="center"/>
    </xf>
    <xf numFmtId="43" fontId="17" fillId="0" borderId="1" xfId="0" applyNumberFormat="1" applyFont="1" applyBorder="1" applyAlignment="1">
      <alignment horizontal="left" vertical="center"/>
    </xf>
    <xf numFmtId="43" fontId="17" fillId="0" borderId="2" xfId="0" applyNumberFormat="1" applyFont="1" applyBorder="1" applyAlignment="1">
      <alignment horizontal="left" vertical="center"/>
    </xf>
    <xf numFmtId="199" fontId="17" fillId="0" borderId="4" xfId="17" applyNumberFormat="1" applyFont="1" applyFill="1" applyBorder="1" applyAlignment="1">
      <alignment horizontal="center"/>
    </xf>
    <xf numFmtId="199" fontId="17" fillId="0" borderId="5" xfId="17" applyNumberFormat="1" applyFont="1" applyFill="1" applyBorder="1" applyAlignment="1">
      <alignment horizontal="center"/>
    </xf>
    <xf numFmtId="199" fontId="4" fillId="0" borderId="15" xfId="17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99" fontId="17" fillId="0" borderId="11" xfId="17" applyNumberFormat="1" applyFont="1" applyFill="1" applyBorder="1" applyAlignment="1">
      <alignment horizontal="center"/>
    </xf>
    <xf numFmtId="199" fontId="17" fillId="0" borderId="12" xfId="17" applyNumberFormat="1" applyFont="1" applyFill="1" applyBorder="1" applyAlignment="1">
      <alignment horizontal="center"/>
    </xf>
    <xf numFmtId="199" fontId="17" fillId="0" borderId="13" xfId="17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99" fontId="17" fillId="0" borderId="14" xfId="17" applyNumberFormat="1" applyFont="1" applyFill="1" applyBorder="1" applyAlignment="1">
      <alignment horizontal="center"/>
    </xf>
    <xf numFmtId="199" fontId="3" fillId="0" borderId="11" xfId="17" applyNumberFormat="1" applyFont="1" applyFill="1" applyBorder="1" applyAlignment="1">
      <alignment horizontal="center"/>
    </xf>
    <xf numFmtId="199" fontId="3" fillId="0" borderId="13" xfId="17" applyNumberFormat="1" applyFont="1" applyFill="1" applyBorder="1" applyAlignment="1">
      <alignment horizontal="center"/>
    </xf>
    <xf numFmtId="199" fontId="3" fillId="0" borderId="12" xfId="17" applyNumberFormat="1" applyFont="1" applyFill="1" applyBorder="1" applyAlignment="1">
      <alignment horizontal="center"/>
    </xf>
    <xf numFmtId="41" fontId="3" fillId="0" borderId="11" xfId="17" applyNumberFormat="1" applyFont="1" applyFill="1" applyBorder="1" applyAlignment="1">
      <alignment horizontal="center"/>
    </xf>
    <xf numFmtId="199" fontId="3" fillId="0" borderId="6" xfId="17" applyNumberFormat="1" applyFont="1" applyFill="1" applyBorder="1" applyAlignment="1">
      <alignment horizontal="center"/>
    </xf>
    <xf numFmtId="199" fontId="3" fillId="0" borderId="4" xfId="17" applyNumberFormat="1" applyFont="1" applyFill="1" applyBorder="1" applyAlignment="1">
      <alignment horizontal="center"/>
    </xf>
    <xf numFmtId="199" fontId="3" fillId="0" borderId="5" xfId="17" applyNumberFormat="1" applyFont="1" applyFill="1" applyBorder="1" applyAlignment="1">
      <alignment horizontal="center"/>
    </xf>
    <xf numFmtId="41" fontId="3" fillId="0" borderId="6" xfId="17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99" fontId="11" fillId="0" borderId="6" xfId="17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99" fontId="3" fillId="0" borderId="12" xfId="17" applyNumberFormat="1" applyFont="1" applyBorder="1" applyAlignment="1">
      <alignment horizontal="center"/>
    </xf>
    <xf numFmtId="199" fontId="3" fillId="0" borderId="13" xfId="17" applyNumberFormat="1" applyFont="1" applyBorder="1" applyAlignment="1">
      <alignment horizontal="center"/>
    </xf>
    <xf numFmtId="199" fontId="3" fillId="0" borderId="6" xfId="17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2" fillId="0" borderId="0" xfId="17" applyNumberFormat="1" applyFont="1" applyAlignment="1">
      <alignment horizontal="center"/>
    </xf>
    <xf numFmtId="200" fontId="22" fillId="0" borderId="15" xfId="17" applyNumberFormat="1" applyFont="1" applyBorder="1" applyAlignment="1">
      <alignment horizontal="center"/>
    </xf>
    <xf numFmtId="200" fontId="24" fillId="0" borderId="11" xfId="17" applyNumberFormat="1" applyFont="1" applyBorder="1" applyAlignment="1">
      <alignment horizontal="center"/>
    </xf>
    <xf numFmtId="200" fontId="24" fillId="0" borderId="13" xfId="17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r1" xfId="21"/>
    <cellStyle name="ปกติ_report2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27</xdr:row>
      <xdr:rowOff>57150</xdr:rowOff>
    </xdr:from>
    <xdr:to>
      <xdr:col>3</xdr:col>
      <xdr:colOff>4448175</xdr:colOff>
      <xdr:row>35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7143750"/>
          <a:ext cx="6200775" cy="1323975"/>
        </a:xfrm>
        <a:prstGeom prst="rect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27</xdr:row>
      <xdr:rowOff>95250</xdr:rowOff>
    </xdr:from>
    <xdr:to>
      <xdr:col>3</xdr:col>
      <xdr:colOff>4410075</xdr:colOff>
      <xdr:row>34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4325" y="7181850"/>
          <a:ext cx="6019800" cy="1190625"/>
        </a:xfrm>
        <a:prstGeom prst="rect">
          <a:avLst/>
        </a:prstGeom>
        <a:noFill/>
        <a:ln w="57150" cmpd="thinThick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ngsana New"/>
              <a:ea typeface="Angsana New"/>
              <a:cs typeface="Angsana New"/>
            </a:rPr>
            <a:t> </a:t>
          </a:r>
          <a:r>
            <a:rPr lang="en-US" cap="none" sz="1600" b="1" i="0" u="none" baseline="0">
              <a:latin typeface="Angsana New"/>
              <a:ea typeface="Angsana New"/>
              <a:cs typeface="Angsana New"/>
            </a:rPr>
            <a:t>                                                                       </a:t>
          </a:r>
          <a:r>
            <a:rPr lang="en-US" cap="none" sz="2000" b="1" i="0" u="none" baseline="0">
              <a:latin typeface="Angsana New"/>
              <a:ea typeface="Angsana New"/>
              <a:cs typeface="Angsana New"/>
            </a:rPr>
            <a:t>หลักเกณฑ์การใช้แบบสำรวจ</a:t>
          </a:r>
          <a:r>
            <a:rPr lang="en-US" cap="none" sz="1600" b="1" i="0" u="none" baseline="0"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1.  ทำการสำรวจทุก </a:t>
          </a:r>
          <a:r>
            <a:rPr lang="en-US" cap="none" sz="1600" b="1" i="1" u="sng" baseline="0">
              <a:latin typeface="Angsana New"/>
              <a:ea typeface="Angsana New"/>
              <a:cs typeface="Angsana New"/>
            </a:rPr>
            <a:t>รายครัวเรือน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 ที่มีการเลี้ยงสัตว์ในแบบสำรวจ (ฐปศ.1)  นับจำนวนตั้งแต่ 1 ตัวขึ้นไป
2.  สัตว์ที่เลี้ยงไม่เป็นหลักแหล่ง ย้ายที่อยู่ไปเรื่อย ๆ ให้ใช้ชื่อผู้เลี้ยงสัตว์เป็นเจ้าของ สำหรับบ้านเลขที่ให้ใส่เลข "0" 
3.  จำนวนสัตว์ที่เลี้ยงให้นับจดจำนวน จากสถานที่เลี้ยง ณ วันสำรวจ
4.  </a:t>
          </a:r>
          <a:r>
            <a:rPr lang="en-US" cap="none" sz="1600" b="1" i="1" u="sng" baseline="0">
              <a:latin typeface="Angsana New"/>
              <a:ea typeface="Angsana New"/>
              <a:cs typeface="Angsana New"/>
            </a:rPr>
            <a:t>ช้าง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 ให้นับจดจากสถานที่ที่จดทะเบียน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39"/>
  <sheetViews>
    <sheetView workbookViewId="0" topLeftCell="A1">
      <pane ySplit="5" topLeftCell="BM13" activePane="bottomLeft" state="frozen"/>
      <selection pane="topLeft" activeCell="A1" sqref="A1"/>
      <selection pane="bottomLeft" activeCell="A6" sqref="A6:A23"/>
    </sheetView>
  </sheetViews>
  <sheetFormatPr defaultColWidth="9.140625" defaultRowHeight="12.75"/>
  <cols>
    <col min="1" max="1" width="20.57421875" style="105" customWidth="1"/>
    <col min="2" max="2" width="13.57421875" style="25" customWidth="1"/>
    <col min="3" max="3" width="13.57421875" style="26" customWidth="1"/>
    <col min="4" max="4" width="13.8515625" style="26" customWidth="1"/>
    <col min="5" max="5" width="13.00390625" style="26" customWidth="1"/>
    <col min="6" max="6" width="11.8515625" style="25" customWidth="1"/>
    <col min="7" max="10" width="11.57421875" style="25" customWidth="1"/>
    <col min="11" max="16384" width="9.140625" style="25" customWidth="1"/>
  </cols>
  <sheetData>
    <row r="1" spans="1:10" ht="23.25">
      <c r="A1" s="230" t="s">
        <v>114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23.25">
      <c r="A2" s="236" t="s">
        <v>179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s="36" customFormat="1" ht="21.75">
      <c r="A3" s="231" t="s">
        <v>111</v>
      </c>
      <c r="B3" s="31" t="s">
        <v>9</v>
      </c>
      <c r="C3" s="32" t="s">
        <v>10</v>
      </c>
      <c r="D3" s="32" t="s">
        <v>0</v>
      </c>
      <c r="E3" s="32" t="s">
        <v>1</v>
      </c>
      <c r="F3" s="234" t="s">
        <v>11</v>
      </c>
      <c r="G3" s="235"/>
      <c r="H3" s="234" t="s">
        <v>12</v>
      </c>
      <c r="I3" s="235"/>
      <c r="J3" s="35" t="s">
        <v>13</v>
      </c>
    </row>
    <row r="4" spans="1:10" s="36" customFormat="1" ht="21.75">
      <c r="A4" s="232"/>
      <c r="B4" s="37" t="s">
        <v>14</v>
      </c>
      <c r="C4" s="38" t="s">
        <v>2</v>
      </c>
      <c r="D4" s="38" t="s">
        <v>15</v>
      </c>
      <c r="E4" s="38" t="s">
        <v>3</v>
      </c>
      <c r="F4" s="31" t="s">
        <v>4</v>
      </c>
      <c r="G4" s="31" t="s">
        <v>5</v>
      </c>
      <c r="H4" s="31" t="s">
        <v>4</v>
      </c>
      <c r="I4" s="31" t="s">
        <v>5</v>
      </c>
      <c r="J4" s="39"/>
    </row>
    <row r="5" spans="1:10" s="36" customFormat="1" ht="21.75">
      <c r="A5" s="233"/>
      <c r="B5" s="40" t="s">
        <v>6</v>
      </c>
      <c r="C5" s="41" t="s">
        <v>7</v>
      </c>
      <c r="D5" s="41" t="s">
        <v>7</v>
      </c>
      <c r="E5" s="41" t="s">
        <v>7</v>
      </c>
      <c r="F5" s="40" t="s">
        <v>8</v>
      </c>
      <c r="G5" s="40" t="s">
        <v>8</v>
      </c>
      <c r="H5" s="40" t="s">
        <v>8</v>
      </c>
      <c r="I5" s="40" t="s">
        <v>8</v>
      </c>
      <c r="J5" s="40" t="s">
        <v>8</v>
      </c>
    </row>
    <row r="6" spans="1:10" s="36" customFormat="1" ht="23.25">
      <c r="A6" s="220" t="s">
        <v>182</v>
      </c>
      <c r="B6" s="97">
        <v>15867</v>
      </c>
      <c r="C6" s="98">
        <v>65569.72</v>
      </c>
      <c r="D6" s="98">
        <v>11.5</v>
      </c>
      <c r="E6" s="98">
        <v>78.25</v>
      </c>
      <c r="F6" s="97">
        <v>13099</v>
      </c>
      <c r="G6" s="97">
        <v>91</v>
      </c>
      <c r="H6" s="99">
        <v>762</v>
      </c>
      <c r="I6" s="99">
        <v>41</v>
      </c>
      <c r="J6" s="97">
        <v>76439</v>
      </c>
    </row>
    <row r="7" spans="1:10" s="36" customFormat="1" ht="23.25">
      <c r="A7" s="221" t="s">
        <v>160</v>
      </c>
      <c r="B7" s="101">
        <v>4950</v>
      </c>
      <c r="C7" s="102">
        <v>63359.75</v>
      </c>
      <c r="D7" s="102">
        <v>571</v>
      </c>
      <c r="E7" s="102">
        <v>3320</v>
      </c>
      <c r="F7" s="101">
        <v>3869</v>
      </c>
      <c r="G7" s="101">
        <v>110</v>
      </c>
      <c r="H7" s="103">
        <v>331</v>
      </c>
      <c r="I7" s="103">
        <v>115</v>
      </c>
      <c r="J7" s="101">
        <v>77368</v>
      </c>
    </row>
    <row r="8" spans="1:10" s="36" customFormat="1" ht="23.25">
      <c r="A8" s="221" t="s">
        <v>161</v>
      </c>
      <c r="B8" s="101">
        <v>4673</v>
      </c>
      <c r="C8" s="102">
        <v>0</v>
      </c>
      <c r="D8" s="102">
        <v>375</v>
      </c>
      <c r="E8" s="102">
        <v>1065</v>
      </c>
      <c r="F8" s="101">
        <v>5380</v>
      </c>
      <c r="G8" s="101">
        <v>462</v>
      </c>
      <c r="H8" s="103">
        <v>669</v>
      </c>
      <c r="I8" s="103">
        <v>268</v>
      </c>
      <c r="J8" s="101">
        <v>82937</v>
      </c>
    </row>
    <row r="9" spans="1:10" s="36" customFormat="1" ht="23.25">
      <c r="A9" s="221" t="s">
        <v>181</v>
      </c>
      <c r="B9" s="101">
        <v>8193</v>
      </c>
      <c r="C9" s="102">
        <v>80287</v>
      </c>
      <c r="D9" s="102">
        <v>902</v>
      </c>
      <c r="E9" s="102">
        <v>7054</v>
      </c>
      <c r="F9" s="101">
        <v>15740</v>
      </c>
      <c r="G9" s="101">
        <v>0</v>
      </c>
      <c r="H9" s="103">
        <v>968</v>
      </c>
      <c r="I9" s="103">
        <v>0</v>
      </c>
      <c r="J9" s="101">
        <v>157176</v>
      </c>
    </row>
    <row r="10" spans="1:10" s="36" customFormat="1" ht="23.25">
      <c r="A10" s="221" t="s">
        <v>183</v>
      </c>
      <c r="B10" s="101">
        <v>3808</v>
      </c>
      <c r="C10" s="102">
        <v>30901.75</v>
      </c>
      <c r="D10" s="102">
        <v>539</v>
      </c>
      <c r="E10" s="102">
        <v>722</v>
      </c>
      <c r="F10" s="101">
        <v>7000</v>
      </c>
      <c r="G10" s="101">
        <v>0</v>
      </c>
      <c r="H10" s="103">
        <v>751</v>
      </c>
      <c r="I10" s="103">
        <v>0</v>
      </c>
      <c r="J10" s="101">
        <v>69339</v>
      </c>
    </row>
    <row r="11" spans="1:10" s="36" customFormat="1" ht="23.25">
      <c r="A11" s="221" t="s">
        <v>184</v>
      </c>
      <c r="B11" s="101">
        <v>4455</v>
      </c>
      <c r="C11" s="102">
        <v>48465.9</v>
      </c>
      <c r="D11" s="102">
        <v>1728</v>
      </c>
      <c r="E11" s="102">
        <v>4067</v>
      </c>
      <c r="F11" s="101">
        <v>7237</v>
      </c>
      <c r="G11" s="101">
        <v>35</v>
      </c>
      <c r="H11" s="103">
        <v>760</v>
      </c>
      <c r="I11" s="103">
        <v>13</v>
      </c>
      <c r="J11" s="101">
        <v>107203</v>
      </c>
    </row>
    <row r="12" spans="1:10" s="36" customFormat="1" ht="23.25">
      <c r="A12" s="221" t="s">
        <v>165</v>
      </c>
      <c r="B12" s="101">
        <v>1778</v>
      </c>
      <c r="C12" s="102">
        <v>12407</v>
      </c>
      <c r="D12" s="102">
        <v>114</v>
      </c>
      <c r="E12" s="102">
        <v>277</v>
      </c>
      <c r="F12" s="101">
        <v>2196</v>
      </c>
      <c r="G12" s="101">
        <v>0</v>
      </c>
      <c r="H12" s="103">
        <v>140</v>
      </c>
      <c r="I12" s="103">
        <v>0</v>
      </c>
      <c r="J12" s="101">
        <v>22442</v>
      </c>
    </row>
    <row r="13" spans="1:10" s="36" customFormat="1" ht="23.25">
      <c r="A13" s="221" t="s">
        <v>166</v>
      </c>
      <c r="B13" s="101">
        <v>15545</v>
      </c>
      <c r="C13" s="102">
        <v>193973.64</v>
      </c>
      <c r="D13" s="102">
        <v>6708</v>
      </c>
      <c r="E13" s="102">
        <v>13557</v>
      </c>
      <c r="F13" s="101">
        <v>9972</v>
      </c>
      <c r="G13" s="101">
        <v>23</v>
      </c>
      <c r="H13" s="103">
        <v>1606</v>
      </c>
      <c r="I13" s="103">
        <v>15</v>
      </c>
      <c r="J13" s="101">
        <v>3273</v>
      </c>
    </row>
    <row r="14" spans="1:10" s="36" customFormat="1" ht="23.25">
      <c r="A14" s="221" t="s">
        <v>167</v>
      </c>
      <c r="B14" s="101">
        <v>1494</v>
      </c>
      <c r="C14" s="102">
        <v>35208</v>
      </c>
      <c r="D14" s="102">
        <v>10202</v>
      </c>
      <c r="E14" s="102">
        <v>11983</v>
      </c>
      <c r="F14" s="101">
        <v>4913</v>
      </c>
      <c r="G14" s="101">
        <v>121</v>
      </c>
      <c r="H14" s="103">
        <v>308</v>
      </c>
      <c r="I14" s="103">
        <v>68</v>
      </c>
      <c r="J14" s="101">
        <v>25881</v>
      </c>
    </row>
    <row r="15" spans="1:10" s="36" customFormat="1" ht="23.25">
      <c r="A15" s="222" t="s">
        <v>185</v>
      </c>
      <c r="B15" s="101">
        <v>7100</v>
      </c>
      <c r="C15" s="102">
        <v>132596.7</v>
      </c>
      <c r="D15" s="102">
        <v>117</v>
      </c>
      <c r="E15" s="102">
        <v>154</v>
      </c>
      <c r="F15" s="101">
        <v>8843</v>
      </c>
      <c r="G15" s="101">
        <v>94</v>
      </c>
      <c r="H15" s="103">
        <v>615</v>
      </c>
      <c r="I15" s="103">
        <v>27</v>
      </c>
      <c r="J15" s="101">
        <v>256379</v>
      </c>
    </row>
    <row r="16" spans="1:10" s="36" customFormat="1" ht="23.25">
      <c r="A16" s="222" t="s">
        <v>186</v>
      </c>
      <c r="B16" s="101">
        <v>6334</v>
      </c>
      <c r="C16" s="102">
        <v>86134</v>
      </c>
      <c r="D16" s="102">
        <v>38088.45</v>
      </c>
      <c r="E16" s="102">
        <v>11837</v>
      </c>
      <c r="F16" s="101">
        <v>7055</v>
      </c>
      <c r="G16" s="101">
        <v>10</v>
      </c>
      <c r="H16" s="103">
        <v>399</v>
      </c>
      <c r="I16" s="103">
        <v>79</v>
      </c>
      <c r="J16" s="101">
        <v>248534</v>
      </c>
    </row>
    <row r="17" spans="1:10" s="36" customFormat="1" ht="23.25">
      <c r="A17" s="221" t="s">
        <v>170</v>
      </c>
      <c r="B17" s="101">
        <v>19060</v>
      </c>
      <c r="C17" s="102">
        <v>58486</v>
      </c>
      <c r="D17" s="102">
        <v>355</v>
      </c>
      <c r="E17" s="102">
        <v>0</v>
      </c>
      <c r="F17" s="101">
        <v>13019</v>
      </c>
      <c r="G17" s="101">
        <v>429</v>
      </c>
      <c r="H17" s="103">
        <v>268</v>
      </c>
      <c r="I17" s="103">
        <v>153</v>
      </c>
      <c r="J17" s="101">
        <v>428156</v>
      </c>
    </row>
    <row r="18" spans="1:10" s="36" customFormat="1" ht="23.25">
      <c r="A18" s="221" t="s">
        <v>171</v>
      </c>
      <c r="B18" s="101">
        <v>2874</v>
      </c>
      <c r="C18" s="102">
        <v>33388.63</v>
      </c>
      <c r="D18" s="102">
        <v>62</v>
      </c>
      <c r="E18" s="102">
        <v>30</v>
      </c>
      <c r="F18" s="101">
        <v>2918</v>
      </c>
      <c r="G18" s="101">
        <v>10</v>
      </c>
      <c r="H18" s="103">
        <v>78</v>
      </c>
      <c r="I18" s="103">
        <v>6</v>
      </c>
      <c r="J18" s="101">
        <v>16861</v>
      </c>
    </row>
    <row r="19" spans="1:10" s="36" customFormat="1" ht="23.25">
      <c r="A19" s="221" t="s">
        <v>172</v>
      </c>
      <c r="B19" s="101">
        <v>4264</v>
      </c>
      <c r="C19" s="102">
        <v>34191</v>
      </c>
      <c r="D19" s="102">
        <v>3162</v>
      </c>
      <c r="E19" s="102">
        <v>4367</v>
      </c>
      <c r="F19" s="101">
        <v>4195</v>
      </c>
      <c r="G19" s="101">
        <v>508</v>
      </c>
      <c r="H19" s="103">
        <v>581</v>
      </c>
      <c r="I19" s="103">
        <v>118</v>
      </c>
      <c r="J19" s="101">
        <v>35858</v>
      </c>
    </row>
    <row r="20" spans="1:10" s="36" customFormat="1" ht="23.25">
      <c r="A20" s="221" t="s">
        <v>173</v>
      </c>
      <c r="B20" s="101">
        <v>6020</v>
      </c>
      <c r="C20" s="102">
        <v>118153</v>
      </c>
      <c r="D20" s="102">
        <v>5151</v>
      </c>
      <c r="E20" s="102">
        <v>321</v>
      </c>
      <c r="F20" s="101">
        <v>5370</v>
      </c>
      <c r="G20" s="101">
        <v>121</v>
      </c>
      <c r="H20" s="103">
        <v>606</v>
      </c>
      <c r="I20" s="103">
        <v>38</v>
      </c>
      <c r="J20" s="101">
        <v>96532</v>
      </c>
    </row>
    <row r="21" spans="1:10" s="36" customFormat="1" ht="23.25">
      <c r="A21" s="221" t="s">
        <v>174</v>
      </c>
      <c r="B21" s="101">
        <v>2175</v>
      </c>
      <c r="C21" s="102">
        <v>40466</v>
      </c>
      <c r="D21" s="102">
        <v>240</v>
      </c>
      <c r="E21" s="102">
        <v>23700</v>
      </c>
      <c r="F21" s="101">
        <v>4608</v>
      </c>
      <c r="G21" s="101">
        <v>135</v>
      </c>
      <c r="H21" s="103">
        <v>434</v>
      </c>
      <c r="I21" s="103">
        <v>69</v>
      </c>
      <c r="J21" s="101">
        <v>37128</v>
      </c>
    </row>
    <row r="22" spans="1:10" s="36" customFormat="1" ht="23.25">
      <c r="A22" s="222" t="s">
        <v>187</v>
      </c>
      <c r="B22" s="101">
        <v>5444</v>
      </c>
      <c r="C22" s="102">
        <v>107312</v>
      </c>
      <c r="D22" s="102">
        <v>989</v>
      </c>
      <c r="E22" s="102">
        <v>2459</v>
      </c>
      <c r="F22" s="101">
        <v>5240</v>
      </c>
      <c r="G22" s="101">
        <v>495</v>
      </c>
      <c r="H22" s="103">
        <v>294</v>
      </c>
      <c r="I22" s="103">
        <v>83</v>
      </c>
      <c r="J22" s="101">
        <v>57833</v>
      </c>
    </row>
    <row r="23" spans="1:10" s="36" customFormat="1" ht="23.25">
      <c r="A23" s="221" t="s">
        <v>176</v>
      </c>
      <c r="B23" s="101">
        <v>2862</v>
      </c>
      <c r="C23" s="102">
        <v>58393.5</v>
      </c>
      <c r="D23" s="102">
        <v>2086</v>
      </c>
      <c r="E23" s="102">
        <v>1808</v>
      </c>
      <c r="F23" s="101">
        <v>4145</v>
      </c>
      <c r="G23" s="101">
        <v>124</v>
      </c>
      <c r="H23" s="101">
        <v>525</v>
      </c>
      <c r="I23" s="101">
        <v>55</v>
      </c>
      <c r="J23" s="101">
        <v>2994</v>
      </c>
    </row>
    <row r="24" spans="1:10" s="36" customFormat="1" ht="21.75">
      <c r="A24" s="104" t="s">
        <v>22</v>
      </c>
      <c r="B24" s="43">
        <f aca="true" t="shared" si="0" ref="B24:J24">SUM(B6:B23)</f>
        <v>116896</v>
      </c>
      <c r="C24" s="44">
        <f t="shared" si="0"/>
        <v>1199293.5899999999</v>
      </c>
      <c r="D24" s="44">
        <f t="shared" si="0"/>
        <v>71400.95</v>
      </c>
      <c r="E24" s="44">
        <f t="shared" si="0"/>
        <v>86799.25</v>
      </c>
      <c r="F24" s="43">
        <f t="shared" si="0"/>
        <v>124799</v>
      </c>
      <c r="G24" s="43">
        <f t="shared" si="0"/>
        <v>2768</v>
      </c>
      <c r="H24" s="43">
        <f t="shared" si="0"/>
        <v>10095</v>
      </c>
      <c r="I24" s="43">
        <f t="shared" si="0"/>
        <v>1148</v>
      </c>
      <c r="J24" s="43">
        <f t="shared" si="0"/>
        <v>1802333</v>
      </c>
    </row>
    <row r="25" spans="1:9" ht="23.25">
      <c r="A25" s="30" t="s">
        <v>188</v>
      </c>
      <c r="B25" s="29"/>
      <c r="C25" s="28"/>
      <c r="D25" s="28"/>
      <c r="E25" s="28"/>
      <c r="F25" s="27"/>
      <c r="G25" s="27"/>
      <c r="H25" s="27"/>
      <c r="I25" s="27"/>
    </row>
    <row r="26" spans="1:9" ht="23.25">
      <c r="A26" s="167" t="s">
        <v>154</v>
      </c>
      <c r="B26" s="27"/>
      <c r="C26" s="28"/>
      <c r="D26" s="28"/>
      <c r="E26" s="28"/>
      <c r="F26" s="27"/>
      <c r="G26" s="27"/>
      <c r="H26" s="27"/>
      <c r="I26" s="27"/>
    </row>
    <row r="27" spans="1:10" s="131" customFormat="1" ht="23.25">
      <c r="A27" s="128"/>
      <c r="B27" s="129"/>
      <c r="C27" s="130"/>
      <c r="D27" s="130"/>
      <c r="E27" s="130"/>
      <c r="F27" s="129"/>
      <c r="G27" s="129"/>
      <c r="H27" s="129"/>
      <c r="I27" s="129"/>
      <c r="J27" s="129"/>
    </row>
    <row r="28" spans="1:9" s="46" customFormat="1" ht="21.75">
      <c r="A28" s="133"/>
      <c r="B28" s="168"/>
      <c r="C28" s="134"/>
      <c r="D28" s="134"/>
      <c r="E28" s="134"/>
      <c r="F28" s="135"/>
      <c r="G28" s="135"/>
      <c r="H28" s="135"/>
      <c r="I28" s="135"/>
    </row>
    <row r="29" spans="1:10" s="131" customFormat="1" ht="23.25">
      <c r="A29" s="132"/>
      <c r="B29" s="129"/>
      <c r="C29" s="134"/>
      <c r="D29" s="130"/>
      <c r="E29" s="130"/>
      <c r="F29" s="129"/>
      <c r="G29" s="129"/>
      <c r="H29" s="129"/>
      <c r="I29" s="129"/>
      <c r="J29" s="129"/>
    </row>
    <row r="30" spans="1:5" s="36" customFormat="1" ht="21.75">
      <c r="A30" s="169"/>
      <c r="B30" s="170"/>
      <c r="C30" s="134"/>
      <c r="D30" s="134"/>
      <c r="E30" s="136"/>
    </row>
    <row r="31" spans="1:5" s="36" customFormat="1" ht="21.75">
      <c r="A31" s="171"/>
      <c r="B31" s="172"/>
      <c r="C31" s="173"/>
      <c r="D31" s="134"/>
      <c r="E31" s="136"/>
    </row>
    <row r="32" spans="1:5" s="36" customFormat="1" ht="21.75">
      <c r="A32" s="171"/>
      <c r="B32" s="172"/>
      <c r="C32" s="173"/>
      <c r="D32" s="134"/>
      <c r="E32" s="136"/>
    </row>
    <row r="33" spans="1:5" s="36" customFormat="1" ht="21.75">
      <c r="A33" s="171"/>
      <c r="B33" s="172"/>
      <c r="C33" s="173"/>
      <c r="D33" s="134"/>
      <c r="E33" s="136"/>
    </row>
    <row r="34" spans="1:5" s="36" customFormat="1" ht="21.75">
      <c r="A34" s="137"/>
      <c r="B34" s="142"/>
      <c r="C34" s="138"/>
      <c r="D34" s="136"/>
      <c r="E34" s="136"/>
    </row>
    <row r="35" spans="1:5" s="36" customFormat="1" ht="21.75">
      <c r="A35" s="137"/>
      <c r="B35" s="142"/>
      <c r="C35" s="138"/>
      <c r="D35" s="136"/>
      <c r="E35" s="136"/>
    </row>
    <row r="36" spans="1:5" s="36" customFormat="1" ht="21.75">
      <c r="A36" s="137"/>
      <c r="B36" s="142"/>
      <c r="C36" s="138"/>
      <c r="D36" s="136"/>
      <c r="E36" s="136"/>
    </row>
    <row r="37" spans="1:5" s="36" customFormat="1" ht="21.75">
      <c r="A37" s="137"/>
      <c r="B37" s="142"/>
      <c r="C37" s="138"/>
      <c r="D37" s="136"/>
      <c r="E37" s="136"/>
    </row>
    <row r="38" spans="1:5" s="36" customFormat="1" ht="21.75">
      <c r="A38" s="137"/>
      <c r="C38" s="138"/>
      <c r="D38" s="136"/>
      <c r="E38" s="136"/>
    </row>
    <row r="39" spans="1:3" ht="23.25">
      <c r="A39" s="139"/>
      <c r="B39" s="141"/>
      <c r="C39" s="140"/>
    </row>
  </sheetData>
  <mergeCells count="5">
    <mergeCell ref="A1:J1"/>
    <mergeCell ref="A3:A5"/>
    <mergeCell ref="F3:G3"/>
    <mergeCell ref="H3:I3"/>
    <mergeCell ref="A2:J2"/>
  </mergeCells>
  <printOptions/>
  <pageMargins left="0.56" right="0.24" top="0.3" bottom="0.3" header="0.19" footer="0.2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J35"/>
  <sheetViews>
    <sheetView zoomScale="95" zoomScaleNormal="95" workbookViewId="0" topLeftCell="A1">
      <selection activeCell="A7" sqref="A7:A24"/>
    </sheetView>
  </sheetViews>
  <sheetFormatPr defaultColWidth="9.140625" defaultRowHeight="12.75"/>
  <cols>
    <col min="1" max="1" width="21.7109375" style="4" customWidth="1"/>
    <col min="2" max="3" width="11.8515625" style="3" customWidth="1"/>
    <col min="4" max="4" width="13.7109375" style="3" bestFit="1" customWidth="1"/>
    <col min="5" max="10" width="11.8515625" style="3" customWidth="1"/>
    <col min="11" max="16384" width="9.140625" style="4" customWidth="1"/>
  </cols>
  <sheetData>
    <row r="1" spans="1:10" s="7" customFormat="1" ht="23.25">
      <c r="A1" s="237" t="s">
        <v>116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s="7" customFormat="1" ht="23.25">
      <c r="A2" s="244" t="s">
        <v>178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s="56" customFormat="1" ht="21.75">
      <c r="A3" s="238" t="s">
        <v>111</v>
      </c>
      <c r="B3" s="241" t="s">
        <v>28</v>
      </c>
      <c r="C3" s="242"/>
      <c r="D3" s="242"/>
      <c r="E3" s="242"/>
      <c r="F3" s="242"/>
      <c r="G3" s="242"/>
      <c r="H3" s="242"/>
      <c r="I3" s="242"/>
      <c r="J3" s="243"/>
    </row>
    <row r="4" spans="1:10" s="56" customFormat="1" ht="21.75">
      <c r="A4" s="239"/>
      <c r="B4" s="31" t="s">
        <v>20</v>
      </c>
      <c r="C4" s="241" t="s">
        <v>21</v>
      </c>
      <c r="D4" s="242"/>
      <c r="E4" s="242"/>
      <c r="F4" s="242"/>
      <c r="G4" s="243"/>
      <c r="H4" s="31" t="s">
        <v>29</v>
      </c>
      <c r="I4" s="31" t="s">
        <v>30</v>
      </c>
      <c r="J4" s="31" t="s">
        <v>9</v>
      </c>
    </row>
    <row r="5" spans="1:10" s="56" customFormat="1" ht="21.75">
      <c r="A5" s="239"/>
      <c r="B5" s="54" t="s">
        <v>8</v>
      </c>
      <c r="C5" s="31" t="s">
        <v>23</v>
      </c>
      <c r="D5" s="31" t="s">
        <v>31</v>
      </c>
      <c r="E5" s="31" t="s">
        <v>32</v>
      </c>
      <c r="F5" s="31" t="s">
        <v>33</v>
      </c>
      <c r="G5" s="31" t="s">
        <v>34</v>
      </c>
      <c r="H5" s="37" t="s">
        <v>35</v>
      </c>
      <c r="I5" s="37" t="s">
        <v>36</v>
      </c>
      <c r="J5" s="37" t="s">
        <v>6</v>
      </c>
    </row>
    <row r="6" spans="1:10" s="56" customFormat="1" ht="21.75">
      <c r="A6" s="240"/>
      <c r="B6" s="40"/>
      <c r="C6" s="40" t="s">
        <v>37</v>
      </c>
      <c r="D6" s="40" t="s">
        <v>24</v>
      </c>
      <c r="E6" s="40" t="s">
        <v>38</v>
      </c>
      <c r="F6" s="40"/>
      <c r="G6" s="40" t="s">
        <v>39</v>
      </c>
      <c r="H6" s="40" t="s">
        <v>40</v>
      </c>
      <c r="I6" s="40" t="s">
        <v>8</v>
      </c>
      <c r="J6" s="40"/>
    </row>
    <row r="7" spans="1:10" s="46" customFormat="1" ht="23.25">
      <c r="A7" s="217" t="s">
        <v>159</v>
      </c>
      <c r="B7" s="99">
        <v>0</v>
      </c>
      <c r="C7" s="99">
        <v>379</v>
      </c>
      <c r="D7" s="99">
        <v>428</v>
      </c>
      <c r="E7" s="99">
        <v>663</v>
      </c>
      <c r="F7" s="99">
        <v>122</v>
      </c>
      <c r="G7" s="99">
        <f>C7+D7+E7+F7</f>
        <v>1592</v>
      </c>
      <c r="H7" s="99">
        <v>5030</v>
      </c>
      <c r="I7" s="99">
        <f>B7+G7</f>
        <v>1592</v>
      </c>
      <c r="J7" s="99">
        <v>106</v>
      </c>
    </row>
    <row r="8" spans="1:10" s="46" customFormat="1" ht="23.25">
      <c r="A8" s="218" t="s">
        <v>160</v>
      </c>
      <c r="B8" s="103">
        <v>0</v>
      </c>
      <c r="C8" s="103">
        <v>0</v>
      </c>
      <c r="D8" s="103">
        <v>0</v>
      </c>
      <c r="E8" s="103">
        <v>0</v>
      </c>
      <c r="F8" s="103">
        <v>0</v>
      </c>
      <c r="G8" s="103">
        <f aca="true" t="shared" si="0" ref="G8:G25">C8+D8+E8+F8</f>
        <v>0</v>
      </c>
      <c r="H8" s="103">
        <v>0</v>
      </c>
      <c r="I8" s="103">
        <f aca="true" t="shared" si="1" ref="I8:I25">B8+G8</f>
        <v>0</v>
      </c>
      <c r="J8" s="103">
        <v>0</v>
      </c>
    </row>
    <row r="9" spans="1:10" s="46" customFormat="1" ht="23.25">
      <c r="A9" s="218" t="s">
        <v>161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f t="shared" si="0"/>
        <v>0</v>
      </c>
      <c r="H9" s="103">
        <v>0</v>
      </c>
      <c r="I9" s="103">
        <f t="shared" si="1"/>
        <v>0</v>
      </c>
      <c r="J9" s="103">
        <v>0</v>
      </c>
    </row>
    <row r="10" spans="1:10" s="46" customFormat="1" ht="23.25">
      <c r="A10" s="218" t="s">
        <v>162</v>
      </c>
      <c r="B10" s="101">
        <v>0</v>
      </c>
      <c r="C10" s="101">
        <v>5</v>
      </c>
      <c r="D10" s="101">
        <v>11</v>
      </c>
      <c r="E10" s="101">
        <v>16</v>
      </c>
      <c r="F10" s="101">
        <v>0</v>
      </c>
      <c r="G10" s="103">
        <f t="shared" si="0"/>
        <v>32</v>
      </c>
      <c r="H10" s="101">
        <v>166</v>
      </c>
      <c r="I10" s="103">
        <f t="shared" si="1"/>
        <v>32</v>
      </c>
      <c r="J10" s="101">
        <v>2</v>
      </c>
    </row>
    <row r="11" spans="1:10" s="46" customFormat="1" ht="23.25">
      <c r="A11" s="218" t="s">
        <v>163</v>
      </c>
      <c r="B11" s="103">
        <v>9</v>
      </c>
      <c r="C11" s="103">
        <v>94</v>
      </c>
      <c r="D11" s="103">
        <v>23</v>
      </c>
      <c r="E11" s="103">
        <v>50</v>
      </c>
      <c r="F11" s="103">
        <v>30</v>
      </c>
      <c r="G11" s="103">
        <f t="shared" si="0"/>
        <v>197</v>
      </c>
      <c r="H11" s="103">
        <v>600</v>
      </c>
      <c r="I11" s="103">
        <f t="shared" si="1"/>
        <v>206</v>
      </c>
      <c r="J11" s="103">
        <v>2</v>
      </c>
    </row>
    <row r="12" spans="1:10" s="46" customFormat="1" ht="23.25">
      <c r="A12" s="218" t="s">
        <v>164</v>
      </c>
      <c r="B12" s="103">
        <v>162</v>
      </c>
      <c r="C12" s="103">
        <v>454</v>
      </c>
      <c r="D12" s="103">
        <v>370</v>
      </c>
      <c r="E12" s="103">
        <v>1002</v>
      </c>
      <c r="F12" s="103">
        <v>180</v>
      </c>
      <c r="G12" s="103">
        <f t="shared" si="0"/>
        <v>2006</v>
      </c>
      <c r="H12" s="103">
        <v>12084.3</v>
      </c>
      <c r="I12" s="103">
        <f t="shared" si="1"/>
        <v>2168</v>
      </c>
      <c r="J12" s="103">
        <v>116</v>
      </c>
    </row>
    <row r="13" spans="1:10" s="46" customFormat="1" ht="23.25">
      <c r="A13" s="218" t="s">
        <v>165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f t="shared" si="0"/>
        <v>0</v>
      </c>
      <c r="H13" s="103">
        <v>0</v>
      </c>
      <c r="I13" s="103">
        <f t="shared" si="1"/>
        <v>0</v>
      </c>
      <c r="J13" s="103">
        <v>0</v>
      </c>
    </row>
    <row r="14" spans="1:10" s="46" customFormat="1" ht="23.25">
      <c r="A14" s="218" t="s">
        <v>166</v>
      </c>
      <c r="B14" s="103">
        <v>0</v>
      </c>
      <c r="C14" s="103">
        <v>3</v>
      </c>
      <c r="D14" s="103">
        <v>5</v>
      </c>
      <c r="E14" s="103">
        <v>7</v>
      </c>
      <c r="F14" s="103">
        <v>3</v>
      </c>
      <c r="G14" s="103">
        <f t="shared" si="0"/>
        <v>18</v>
      </c>
      <c r="H14" s="103">
        <v>54</v>
      </c>
      <c r="I14" s="103">
        <f t="shared" si="1"/>
        <v>18</v>
      </c>
      <c r="J14" s="103">
        <v>2</v>
      </c>
    </row>
    <row r="15" spans="1:10" s="46" customFormat="1" ht="23.25">
      <c r="A15" s="218" t="s">
        <v>167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f t="shared" si="0"/>
        <v>0</v>
      </c>
      <c r="H15" s="103">
        <v>0</v>
      </c>
      <c r="I15" s="103">
        <f t="shared" si="1"/>
        <v>0</v>
      </c>
      <c r="J15" s="103">
        <v>0</v>
      </c>
    </row>
    <row r="16" spans="1:10" s="46" customFormat="1" ht="23.25">
      <c r="A16" s="218" t="s">
        <v>168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f t="shared" si="0"/>
        <v>0</v>
      </c>
      <c r="H16" s="103">
        <v>0</v>
      </c>
      <c r="I16" s="103">
        <f t="shared" si="1"/>
        <v>0</v>
      </c>
      <c r="J16" s="103">
        <v>0</v>
      </c>
    </row>
    <row r="17" spans="1:10" s="46" customFormat="1" ht="23.25">
      <c r="A17" s="218" t="s">
        <v>169</v>
      </c>
      <c r="B17" s="103">
        <v>0</v>
      </c>
      <c r="C17" s="103">
        <v>3</v>
      </c>
      <c r="D17" s="103">
        <v>4</v>
      </c>
      <c r="E17" s="103">
        <v>3</v>
      </c>
      <c r="F17" s="103">
        <v>0</v>
      </c>
      <c r="G17" s="103">
        <f t="shared" si="0"/>
        <v>10</v>
      </c>
      <c r="H17" s="103">
        <v>0</v>
      </c>
      <c r="I17" s="103">
        <f t="shared" si="1"/>
        <v>10</v>
      </c>
      <c r="J17" s="103">
        <v>2</v>
      </c>
    </row>
    <row r="18" spans="1:10" s="46" customFormat="1" ht="23.25">
      <c r="A18" s="218" t="s">
        <v>170</v>
      </c>
      <c r="B18" s="101">
        <v>0</v>
      </c>
      <c r="C18" s="101">
        <v>0</v>
      </c>
      <c r="D18" s="101">
        <v>0</v>
      </c>
      <c r="E18" s="101">
        <v>0</v>
      </c>
      <c r="F18" s="101">
        <v>0</v>
      </c>
      <c r="G18" s="103">
        <f t="shared" si="0"/>
        <v>0</v>
      </c>
      <c r="H18" s="101">
        <v>0</v>
      </c>
      <c r="I18" s="103">
        <f t="shared" si="1"/>
        <v>0</v>
      </c>
      <c r="J18" s="101">
        <v>0</v>
      </c>
    </row>
    <row r="19" spans="1:10" s="46" customFormat="1" ht="23.25">
      <c r="A19" s="218" t="s">
        <v>171</v>
      </c>
      <c r="B19" s="103">
        <v>54</v>
      </c>
      <c r="C19" s="103">
        <v>6</v>
      </c>
      <c r="D19" s="103">
        <v>6</v>
      </c>
      <c r="E19" s="103">
        <v>16</v>
      </c>
      <c r="F19" s="103">
        <v>4</v>
      </c>
      <c r="G19" s="103">
        <f t="shared" si="0"/>
        <v>32</v>
      </c>
      <c r="H19" s="103">
        <v>100</v>
      </c>
      <c r="I19" s="103">
        <f t="shared" si="1"/>
        <v>86</v>
      </c>
      <c r="J19" s="103">
        <v>2</v>
      </c>
    </row>
    <row r="20" spans="1:10" s="46" customFormat="1" ht="23.25">
      <c r="A20" s="218" t="s">
        <v>172</v>
      </c>
      <c r="B20" s="103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f t="shared" si="0"/>
        <v>0</v>
      </c>
      <c r="H20" s="103">
        <v>0</v>
      </c>
      <c r="I20" s="103">
        <f t="shared" si="1"/>
        <v>0</v>
      </c>
      <c r="J20" s="103">
        <v>0</v>
      </c>
    </row>
    <row r="21" spans="1:10" s="46" customFormat="1" ht="23.25">
      <c r="A21" s="218" t="s">
        <v>173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f t="shared" si="0"/>
        <v>0</v>
      </c>
      <c r="H21" s="103">
        <v>0</v>
      </c>
      <c r="I21" s="103">
        <f t="shared" si="1"/>
        <v>0</v>
      </c>
      <c r="J21" s="103">
        <v>0</v>
      </c>
    </row>
    <row r="22" spans="1:10" s="46" customFormat="1" ht="23.25">
      <c r="A22" s="218" t="s">
        <v>174</v>
      </c>
      <c r="B22" s="103">
        <v>1</v>
      </c>
      <c r="C22" s="103">
        <v>15</v>
      </c>
      <c r="D22" s="103">
        <v>3</v>
      </c>
      <c r="E22" s="103">
        <v>39</v>
      </c>
      <c r="F22" s="103">
        <v>7</v>
      </c>
      <c r="G22" s="103">
        <f t="shared" si="0"/>
        <v>64</v>
      </c>
      <c r="H22" s="103">
        <v>254</v>
      </c>
      <c r="I22" s="103">
        <f t="shared" si="1"/>
        <v>65</v>
      </c>
      <c r="J22" s="103">
        <v>2</v>
      </c>
    </row>
    <row r="23" spans="1:10" s="46" customFormat="1" ht="23.25">
      <c r="A23" s="218" t="s">
        <v>175</v>
      </c>
      <c r="B23" s="103">
        <v>0</v>
      </c>
      <c r="C23" s="103">
        <v>0</v>
      </c>
      <c r="D23" s="103">
        <v>0</v>
      </c>
      <c r="E23" s="103">
        <v>0</v>
      </c>
      <c r="F23" s="103">
        <v>0</v>
      </c>
      <c r="G23" s="103">
        <f t="shared" si="0"/>
        <v>0</v>
      </c>
      <c r="H23" s="103">
        <v>0</v>
      </c>
      <c r="I23" s="103">
        <f t="shared" si="1"/>
        <v>0</v>
      </c>
      <c r="J23" s="103">
        <v>0</v>
      </c>
    </row>
    <row r="24" spans="1:10" s="46" customFormat="1" ht="23.25">
      <c r="A24" s="219" t="s">
        <v>176</v>
      </c>
      <c r="B24" s="148">
        <v>0</v>
      </c>
      <c r="C24" s="148">
        <v>0</v>
      </c>
      <c r="D24" s="148">
        <v>0</v>
      </c>
      <c r="E24" s="148">
        <v>0</v>
      </c>
      <c r="F24" s="148">
        <v>0</v>
      </c>
      <c r="G24" s="148">
        <f t="shared" si="0"/>
        <v>0</v>
      </c>
      <c r="H24" s="148">
        <v>0</v>
      </c>
      <c r="I24" s="148">
        <f t="shared" si="1"/>
        <v>0</v>
      </c>
      <c r="J24" s="148">
        <v>0</v>
      </c>
    </row>
    <row r="25" spans="1:10" s="46" customFormat="1" ht="19.5" customHeight="1">
      <c r="A25" s="42" t="s">
        <v>22</v>
      </c>
      <c r="B25" s="43">
        <f aca="true" t="shared" si="2" ref="B25:J25">SUM(B7:B24)</f>
        <v>226</v>
      </c>
      <c r="C25" s="43">
        <f t="shared" si="2"/>
        <v>959</v>
      </c>
      <c r="D25" s="43">
        <f t="shared" si="2"/>
        <v>850</v>
      </c>
      <c r="E25" s="43">
        <f t="shared" si="2"/>
        <v>1796</v>
      </c>
      <c r="F25" s="43">
        <f t="shared" si="2"/>
        <v>346</v>
      </c>
      <c r="G25" s="195">
        <f t="shared" si="0"/>
        <v>3951</v>
      </c>
      <c r="H25" s="43">
        <f t="shared" si="2"/>
        <v>18288.3</v>
      </c>
      <c r="I25" s="196">
        <f t="shared" si="1"/>
        <v>4177</v>
      </c>
      <c r="J25" s="43">
        <f t="shared" si="2"/>
        <v>234</v>
      </c>
    </row>
    <row r="26" spans="1:2" ht="21.75">
      <c r="A26" s="57" t="s">
        <v>112</v>
      </c>
      <c r="B26" s="6"/>
    </row>
    <row r="27" ht="21">
      <c r="A27" s="95" t="s">
        <v>154</v>
      </c>
    </row>
    <row r="29" spans="1:10" s="59" customFormat="1" ht="21">
      <c r="A29" s="106"/>
      <c r="B29" s="107"/>
      <c r="C29" s="107"/>
      <c r="D29" s="107"/>
      <c r="E29" s="107"/>
      <c r="F29" s="107"/>
      <c r="G29" s="107"/>
      <c r="H29" s="107"/>
      <c r="I29" s="107"/>
      <c r="J29" s="107"/>
    </row>
    <row r="30" spans="1:10" s="59" customFormat="1" ht="21">
      <c r="A30" s="108"/>
      <c r="B30" s="107"/>
      <c r="C30" s="107"/>
      <c r="D30" s="107"/>
      <c r="E30" s="107"/>
      <c r="F30" s="107"/>
      <c r="G30" s="107"/>
      <c r="H30" s="107"/>
      <c r="I30" s="107"/>
      <c r="J30" s="107"/>
    </row>
    <row r="31" spans="1:10" s="59" customFormat="1" ht="21">
      <c r="A31" s="106"/>
      <c r="B31" s="109"/>
      <c r="C31" s="109"/>
      <c r="D31" s="109"/>
      <c r="E31" s="109"/>
      <c r="F31" s="109"/>
      <c r="G31" s="109"/>
      <c r="H31" s="109"/>
      <c r="I31" s="110"/>
      <c r="J31" s="110"/>
    </row>
    <row r="32" spans="1:10" s="59" customFormat="1" ht="21">
      <c r="A32" s="106"/>
      <c r="B32" s="107"/>
      <c r="C32" s="107"/>
      <c r="D32" s="107"/>
      <c r="E32" s="107"/>
      <c r="F32" s="107"/>
      <c r="G32" s="107"/>
      <c r="H32" s="107"/>
      <c r="I32" s="107"/>
      <c r="J32" s="107"/>
    </row>
    <row r="33" spans="1:10" s="59" customFormat="1" ht="21">
      <c r="A33" s="106"/>
      <c r="B33" s="107"/>
      <c r="C33" s="107"/>
      <c r="D33" s="124"/>
      <c r="E33" s="123"/>
      <c r="F33" s="123"/>
      <c r="G33" s="127"/>
      <c r="H33" s="107"/>
      <c r="I33" s="107"/>
      <c r="J33" s="107"/>
    </row>
    <row r="34" spans="2:10" s="59" customFormat="1" ht="21">
      <c r="B34" s="107"/>
      <c r="C34" s="107"/>
      <c r="D34" s="107"/>
      <c r="E34" s="107"/>
      <c r="F34" s="107"/>
      <c r="G34" s="107"/>
      <c r="H34" s="107"/>
      <c r="I34" s="107"/>
      <c r="J34" s="107"/>
    </row>
    <row r="35" spans="2:10" s="59" customFormat="1" ht="21">
      <c r="B35" s="107"/>
      <c r="C35" s="107"/>
      <c r="D35" s="107"/>
      <c r="E35" s="107"/>
      <c r="F35" s="107"/>
      <c r="G35" s="107"/>
      <c r="H35" s="107"/>
      <c r="I35" s="107"/>
      <c r="J35" s="107"/>
    </row>
  </sheetData>
  <mergeCells count="5">
    <mergeCell ref="A1:J1"/>
    <mergeCell ref="A3:A6"/>
    <mergeCell ref="B3:J3"/>
    <mergeCell ref="C4:G4"/>
    <mergeCell ref="A2:J2"/>
  </mergeCells>
  <printOptions/>
  <pageMargins left="0.6" right="0.75" top="0.56" bottom="0.25" header="0.43" footer="0.1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35"/>
  <sheetViews>
    <sheetView zoomScale="95" zoomScaleNormal="95" workbookViewId="0" topLeftCell="A1">
      <pane ySplit="7" topLeftCell="BM14" activePane="bottomLeft" state="frozen"/>
      <selection pane="topLeft" activeCell="C16" sqref="C16"/>
      <selection pane="bottomLeft" activeCell="C16" sqref="C16"/>
    </sheetView>
  </sheetViews>
  <sheetFormatPr defaultColWidth="9.140625" defaultRowHeight="12.75"/>
  <cols>
    <col min="1" max="1" width="18.8515625" style="46" customWidth="1"/>
    <col min="2" max="6" width="9.8515625" style="52" customWidth="1"/>
    <col min="7" max="13" width="10.00390625" style="52" customWidth="1"/>
    <col min="14" max="16384" width="9.140625" style="46" customWidth="1"/>
  </cols>
  <sheetData>
    <row r="1" spans="1:13" s="45" customFormat="1" ht="23.25">
      <c r="A1" s="245" t="s">
        <v>115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s="45" customFormat="1" ht="23.25">
      <c r="A2" s="245" t="s">
        <v>155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21.75">
      <c r="A3" s="206"/>
      <c r="B3" s="241" t="s">
        <v>16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</row>
    <row r="4" spans="1:13" ht="21.75">
      <c r="A4" s="207"/>
      <c r="B4" s="242" t="s">
        <v>17</v>
      </c>
      <c r="C4" s="242"/>
      <c r="D4" s="242"/>
      <c r="E4" s="242"/>
      <c r="F4" s="243"/>
      <c r="G4" s="234" t="s">
        <v>18</v>
      </c>
      <c r="H4" s="242"/>
      <c r="I4" s="242"/>
      <c r="J4" s="246"/>
      <c r="K4" s="235"/>
      <c r="L4" s="234" t="s">
        <v>19</v>
      </c>
      <c r="M4" s="235"/>
    </row>
    <row r="5" spans="1:13" ht="21.75">
      <c r="A5" s="207" t="s">
        <v>111</v>
      </c>
      <c r="B5" s="31" t="s">
        <v>20</v>
      </c>
      <c r="C5" s="241" t="s">
        <v>21</v>
      </c>
      <c r="D5" s="242"/>
      <c r="E5" s="31" t="s">
        <v>22</v>
      </c>
      <c r="F5" s="33" t="s">
        <v>9</v>
      </c>
      <c r="G5" s="31" t="s">
        <v>20</v>
      </c>
      <c r="H5" s="242" t="s">
        <v>21</v>
      </c>
      <c r="I5" s="242"/>
      <c r="J5" s="33" t="s">
        <v>22</v>
      </c>
      <c r="K5" s="33" t="s">
        <v>9</v>
      </c>
      <c r="L5" s="33" t="s">
        <v>22</v>
      </c>
      <c r="M5" s="31" t="s">
        <v>9</v>
      </c>
    </row>
    <row r="6" spans="1:13" ht="21.75">
      <c r="A6" s="207"/>
      <c r="B6" s="207" t="s">
        <v>8</v>
      </c>
      <c r="C6" s="31" t="s">
        <v>23</v>
      </c>
      <c r="D6" s="31" t="s">
        <v>24</v>
      </c>
      <c r="E6" s="37" t="s">
        <v>25</v>
      </c>
      <c r="F6" s="47" t="s">
        <v>6</v>
      </c>
      <c r="G6" s="207" t="s">
        <v>8</v>
      </c>
      <c r="H6" s="34" t="s">
        <v>23</v>
      </c>
      <c r="I6" s="33" t="s">
        <v>24</v>
      </c>
      <c r="J6" s="47" t="s">
        <v>25</v>
      </c>
      <c r="K6" s="37" t="s">
        <v>6</v>
      </c>
      <c r="L6" s="47" t="s">
        <v>8</v>
      </c>
      <c r="M6" s="37" t="s">
        <v>6</v>
      </c>
    </row>
    <row r="7" spans="1:13" ht="21.75">
      <c r="A7" s="208"/>
      <c r="B7" s="40"/>
      <c r="C7" s="40" t="s">
        <v>26</v>
      </c>
      <c r="D7" s="40" t="s">
        <v>27</v>
      </c>
      <c r="E7" s="40" t="s">
        <v>8</v>
      </c>
      <c r="F7" s="48"/>
      <c r="G7" s="40"/>
      <c r="H7" s="55" t="s">
        <v>26</v>
      </c>
      <c r="I7" s="48" t="s">
        <v>27</v>
      </c>
      <c r="J7" s="48" t="s">
        <v>8</v>
      </c>
      <c r="K7" s="48"/>
      <c r="L7" s="48"/>
      <c r="M7" s="40"/>
    </row>
    <row r="8" spans="1:14" ht="21" customHeight="1">
      <c r="A8" s="190" t="s">
        <v>159</v>
      </c>
      <c r="B8" s="99">
        <v>7532</v>
      </c>
      <c r="C8" s="99">
        <v>15690</v>
      </c>
      <c r="D8" s="99">
        <v>8075</v>
      </c>
      <c r="E8" s="99">
        <f>SUM(B8:D8)</f>
        <v>31297</v>
      </c>
      <c r="F8" s="99">
        <v>5766</v>
      </c>
      <c r="G8" s="99">
        <v>1782</v>
      </c>
      <c r="H8" s="99">
        <v>3270</v>
      </c>
      <c r="I8" s="99">
        <v>600</v>
      </c>
      <c r="J8" s="99">
        <f>SUM(G8:I8)</f>
        <v>5652</v>
      </c>
      <c r="K8" s="99">
        <v>1778</v>
      </c>
      <c r="L8" s="209">
        <f>E8+J8</f>
        <v>36949</v>
      </c>
      <c r="M8" s="99">
        <v>7538</v>
      </c>
      <c r="N8" s="135"/>
    </row>
    <row r="9" spans="1:14" ht="21" customHeight="1">
      <c r="A9" s="191" t="s">
        <v>160</v>
      </c>
      <c r="B9" s="103">
        <v>1626</v>
      </c>
      <c r="C9" s="103">
        <v>2118</v>
      </c>
      <c r="D9" s="103">
        <v>3557</v>
      </c>
      <c r="E9" s="103">
        <f aca="true" t="shared" si="0" ref="E9:E26">SUM(B9:D9)</f>
        <v>7301</v>
      </c>
      <c r="F9" s="103">
        <v>1951</v>
      </c>
      <c r="G9" s="103">
        <v>517</v>
      </c>
      <c r="H9" s="103">
        <v>458</v>
      </c>
      <c r="I9" s="103">
        <v>733</v>
      </c>
      <c r="J9" s="103">
        <f aca="true" t="shared" si="1" ref="J9:J26">SUM(G9:I9)</f>
        <v>1708</v>
      </c>
      <c r="K9" s="103">
        <v>369</v>
      </c>
      <c r="L9" s="210">
        <f aca="true" t="shared" si="2" ref="L9:L25">E9+J9</f>
        <v>9009</v>
      </c>
      <c r="M9" s="103">
        <v>2320</v>
      </c>
      <c r="N9" s="135"/>
    </row>
    <row r="10" spans="1:14" ht="21" customHeight="1">
      <c r="A10" s="191" t="s">
        <v>161</v>
      </c>
      <c r="B10" s="103">
        <v>1870</v>
      </c>
      <c r="C10" s="103">
        <v>2599</v>
      </c>
      <c r="D10" s="103">
        <v>2648</v>
      </c>
      <c r="E10" s="103">
        <f t="shared" si="0"/>
        <v>7117</v>
      </c>
      <c r="F10" s="103">
        <v>1266</v>
      </c>
      <c r="G10" s="103">
        <v>883</v>
      </c>
      <c r="H10" s="103">
        <v>1424</v>
      </c>
      <c r="I10" s="103">
        <v>1698</v>
      </c>
      <c r="J10" s="103">
        <f t="shared" si="1"/>
        <v>4005</v>
      </c>
      <c r="K10" s="103">
        <v>664</v>
      </c>
      <c r="L10" s="210">
        <f t="shared" si="2"/>
        <v>11122</v>
      </c>
      <c r="M10" s="103">
        <v>1930</v>
      </c>
      <c r="N10" s="135"/>
    </row>
    <row r="11" spans="1:14" ht="21" customHeight="1">
      <c r="A11" s="223" t="s">
        <v>162</v>
      </c>
      <c r="B11" s="103">
        <v>7032</v>
      </c>
      <c r="C11" s="103">
        <v>5319</v>
      </c>
      <c r="D11" s="103">
        <v>7324</v>
      </c>
      <c r="E11" s="103">
        <f t="shared" si="0"/>
        <v>19675</v>
      </c>
      <c r="F11" s="103">
        <v>3250</v>
      </c>
      <c r="G11" s="103">
        <v>1541</v>
      </c>
      <c r="H11" s="103">
        <v>1384</v>
      </c>
      <c r="I11" s="103">
        <v>1876</v>
      </c>
      <c r="J11" s="103">
        <f t="shared" si="1"/>
        <v>4801</v>
      </c>
      <c r="K11" s="103">
        <v>1069</v>
      </c>
      <c r="L11" s="210">
        <f t="shared" si="2"/>
        <v>24476</v>
      </c>
      <c r="M11" s="103">
        <v>4103</v>
      </c>
      <c r="N11" s="135"/>
    </row>
    <row r="12" spans="1:14" ht="21" customHeight="1">
      <c r="A12" s="223" t="s">
        <v>163</v>
      </c>
      <c r="B12" s="103">
        <v>3078</v>
      </c>
      <c r="C12" s="103">
        <v>2439</v>
      </c>
      <c r="D12" s="103">
        <v>3241</v>
      </c>
      <c r="E12" s="103">
        <f t="shared" si="0"/>
        <v>8758</v>
      </c>
      <c r="F12" s="103">
        <v>1609</v>
      </c>
      <c r="G12" s="103">
        <v>818</v>
      </c>
      <c r="H12" s="103">
        <v>588</v>
      </c>
      <c r="I12" s="103">
        <v>760</v>
      </c>
      <c r="J12" s="103">
        <f t="shared" si="1"/>
        <v>2166</v>
      </c>
      <c r="K12" s="103">
        <v>805</v>
      </c>
      <c r="L12" s="210">
        <f t="shared" si="2"/>
        <v>10924</v>
      </c>
      <c r="M12" s="103">
        <v>2414</v>
      </c>
      <c r="N12" s="135"/>
    </row>
    <row r="13" spans="1:14" ht="21" customHeight="1">
      <c r="A13" s="223" t="s">
        <v>164</v>
      </c>
      <c r="B13" s="103">
        <v>1567</v>
      </c>
      <c r="C13" s="103">
        <v>1244</v>
      </c>
      <c r="D13" s="103">
        <v>1954</v>
      </c>
      <c r="E13" s="103">
        <f t="shared" si="0"/>
        <v>4765</v>
      </c>
      <c r="F13" s="103">
        <v>965</v>
      </c>
      <c r="G13" s="103">
        <v>1140</v>
      </c>
      <c r="H13" s="103">
        <v>984</v>
      </c>
      <c r="I13" s="103">
        <v>1379</v>
      </c>
      <c r="J13" s="103">
        <f t="shared" si="1"/>
        <v>3503</v>
      </c>
      <c r="K13" s="103">
        <v>650</v>
      </c>
      <c r="L13" s="210">
        <f t="shared" si="2"/>
        <v>8268</v>
      </c>
      <c r="M13" s="103">
        <v>1611</v>
      </c>
      <c r="N13" s="135"/>
    </row>
    <row r="14" spans="1:14" ht="21" customHeight="1">
      <c r="A14" s="223" t="s">
        <v>165</v>
      </c>
      <c r="B14" s="103">
        <v>647</v>
      </c>
      <c r="C14" s="103">
        <v>895</v>
      </c>
      <c r="D14" s="103">
        <v>1745</v>
      </c>
      <c r="E14" s="103">
        <f t="shared" si="0"/>
        <v>3287</v>
      </c>
      <c r="F14" s="103">
        <v>742</v>
      </c>
      <c r="G14" s="103">
        <v>385</v>
      </c>
      <c r="H14" s="103">
        <v>450</v>
      </c>
      <c r="I14" s="103">
        <v>894</v>
      </c>
      <c r="J14" s="103">
        <f t="shared" si="1"/>
        <v>1729</v>
      </c>
      <c r="K14" s="103">
        <v>301</v>
      </c>
      <c r="L14" s="210">
        <f t="shared" si="2"/>
        <v>5016</v>
      </c>
      <c r="M14" s="103">
        <v>1043</v>
      </c>
      <c r="N14" s="135"/>
    </row>
    <row r="15" spans="1:14" ht="21" customHeight="1">
      <c r="A15" s="223" t="s">
        <v>166</v>
      </c>
      <c r="B15" s="103">
        <v>5331</v>
      </c>
      <c r="C15" s="103">
        <v>11301</v>
      </c>
      <c r="D15" s="103">
        <v>5181</v>
      </c>
      <c r="E15" s="103">
        <f t="shared" si="0"/>
        <v>21813</v>
      </c>
      <c r="F15" s="103">
        <v>4809</v>
      </c>
      <c r="G15" s="103">
        <v>653</v>
      </c>
      <c r="H15" s="103">
        <v>884</v>
      </c>
      <c r="I15" s="103">
        <v>399</v>
      </c>
      <c r="J15" s="103">
        <f t="shared" si="1"/>
        <v>1936</v>
      </c>
      <c r="K15" s="103">
        <v>386</v>
      </c>
      <c r="L15" s="210">
        <f t="shared" si="2"/>
        <v>23749</v>
      </c>
      <c r="M15" s="103">
        <v>5195</v>
      </c>
      <c r="N15" s="135"/>
    </row>
    <row r="16" spans="1:14" ht="21" customHeight="1">
      <c r="A16" s="223" t="s">
        <v>167</v>
      </c>
      <c r="B16" s="103">
        <v>848</v>
      </c>
      <c r="C16" s="103">
        <v>1591</v>
      </c>
      <c r="D16" s="103">
        <v>2024</v>
      </c>
      <c r="E16" s="103">
        <f t="shared" si="0"/>
        <v>4463</v>
      </c>
      <c r="F16" s="103">
        <v>846</v>
      </c>
      <c r="G16" s="103">
        <v>227</v>
      </c>
      <c r="H16" s="103">
        <v>482</v>
      </c>
      <c r="I16" s="103">
        <v>469</v>
      </c>
      <c r="J16" s="103">
        <f t="shared" si="1"/>
        <v>1178</v>
      </c>
      <c r="K16" s="103">
        <v>195</v>
      </c>
      <c r="L16" s="210">
        <f t="shared" si="2"/>
        <v>5641</v>
      </c>
      <c r="M16" s="103">
        <v>1041</v>
      </c>
      <c r="N16" s="135"/>
    </row>
    <row r="17" spans="1:14" ht="21" customHeight="1">
      <c r="A17" s="223" t="s">
        <v>168</v>
      </c>
      <c r="B17" s="103">
        <v>625</v>
      </c>
      <c r="C17" s="103">
        <v>1921</v>
      </c>
      <c r="D17" s="103">
        <v>997</v>
      </c>
      <c r="E17" s="103">
        <f t="shared" si="0"/>
        <v>3543</v>
      </c>
      <c r="F17" s="103">
        <v>1058</v>
      </c>
      <c r="G17" s="103">
        <v>293</v>
      </c>
      <c r="H17" s="103">
        <v>2019</v>
      </c>
      <c r="I17" s="103">
        <v>1061</v>
      </c>
      <c r="J17" s="103">
        <f t="shared" si="1"/>
        <v>3373</v>
      </c>
      <c r="K17" s="103">
        <v>1030</v>
      </c>
      <c r="L17" s="210">
        <f t="shared" si="2"/>
        <v>6916</v>
      </c>
      <c r="M17" s="103">
        <v>1680</v>
      </c>
      <c r="N17" s="135"/>
    </row>
    <row r="18" spans="1:14" ht="21" customHeight="1">
      <c r="A18" s="223" t="s">
        <v>169</v>
      </c>
      <c r="B18" s="103">
        <v>7108</v>
      </c>
      <c r="C18" s="103">
        <v>4132</v>
      </c>
      <c r="D18" s="103">
        <v>5914</v>
      </c>
      <c r="E18" s="103">
        <f t="shared" si="0"/>
        <v>17154</v>
      </c>
      <c r="F18" s="103">
        <v>2536</v>
      </c>
      <c r="G18" s="103">
        <v>567</v>
      </c>
      <c r="H18" s="103">
        <v>342</v>
      </c>
      <c r="I18" s="103">
        <v>486</v>
      </c>
      <c r="J18" s="103">
        <f t="shared" si="1"/>
        <v>1395</v>
      </c>
      <c r="K18" s="103">
        <v>282</v>
      </c>
      <c r="L18" s="210">
        <f t="shared" si="2"/>
        <v>18549</v>
      </c>
      <c r="M18" s="103">
        <v>2779</v>
      </c>
      <c r="N18" s="135"/>
    </row>
    <row r="19" spans="1:14" ht="21" customHeight="1">
      <c r="A19" s="223" t="s">
        <v>170</v>
      </c>
      <c r="B19" s="103">
        <v>27</v>
      </c>
      <c r="C19" s="103">
        <v>53</v>
      </c>
      <c r="D19" s="103">
        <v>163</v>
      </c>
      <c r="E19" s="103">
        <f t="shared" si="0"/>
        <v>243</v>
      </c>
      <c r="F19" s="103">
        <v>27</v>
      </c>
      <c r="G19" s="103">
        <v>2401</v>
      </c>
      <c r="H19" s="103">
        <v>4485</v>
      </c>
      <c r="I19" s="103">
        <v>8674</v>
      </c>
      <c r="J19" s="103">
        <f t="shared" si="1"/>
        <v>15560</v>
      </c>
      <c r="K19" s="103">
        <v>3104</v>
      </c>
      <c r="L19" s="210">
        <f t="shared" si="2"/>
        <v>15803</v>
      </c>
      <c r="M19" s="103">
        <v>3131</v>
      </c>
      <c r="N19" s="135"/>
    </row>
    <row r="20" spans="1:14" ht="21" customHeight="1">
      <c r="A20" s="223" t="s">
        <v>171</v>
      </c>
      <c r="B20" s="103">
        <v>3206</v>
      </c>
      <c r="C20" s="103">
        <v>5256</v>
      </c>
      <c r="D20" s="103">
        <v>308</v>
      </c>
      <c r="E20" s="103">
        <f t="shared" si="0"/>
        <v>8770</v>
      </c>
      <c r="F20" s="103">
        <v>870</v>
      </c>
      <c r="G20" s="103">
        <v>146</v>
      </c>
      <c r="H20" s="103">
        <v>207</v>
      </c>
      <c r="I20" s="103">
        <v>49</v>
      </c>
      <c r="J20" s="103">
        <f t="shared" si="1"/>
        <v>402</v>
      </c>
      <c r="K20" s="103">
        <v>65</v>
      </c>
      <c r="L20" s="210">
        <f t="shared" si="2"/>
        <v>9172</v>
      </c>
      <c r="M20" s="103">
        <v>921</v>
      </c>
      <c r="N20" s="135"/>
    </row>
    <row r="21" spans="1:14" ht="21" customHeight="1">
      <c r="A21" s="223" t="s">
        <v>172</v>
      </c>
      <c r="B21" s="103">
        <v>2451</v>
      </c>
      <c r="C21" s="103">
        <v>3091</v>
      </c>
      <c r="D21" s="103">
        <v>2700</v>
      </c>
      <c r="E21" s="103">
        <f t="shared" si="0"/>
        <v>8242</v>
      </c>
      <c r="F21" s="103">
        <v>2427</v>
      </c>
      <c r="G21" s="103">
        <v>193</v>
      </c>
      <c r="H21" s="103">
        <v>445</v>
      </c>
      <c r="I21" s="103">
        <v>215</v>
      </c>
      <c r="J21" s="103">
        <f t="shared" si="1"/>
        <v>853</v>
      </c>
      <c r="K21" s="103">
        <v>221</v>
      </c>
      <c r="L21" s="210">
        <f t="shared" si="2"/>
        <v>9095</v>
      </c>
      <c r="M21" s="103">
        <v>2506</v>
      </c>
      <c r="N21" s="135"/>
    </row>
    <row r="22" spans="1:14" ht="21" customHeight="1">
      <c r="A22" s="223" t="s">
        <v>173</v>
      </c>
      <c r="B22" s="103">
        <v>5619</v>
      </c>
      <c r="C22" s="103">
        <v>892</v>
      </c>
      <c r="D22" s="103">
        <v>2782</v>
      </c>
      <c r="E22" s="103">
        <f t="shared" si="0"/>
        <v>9293</v>
      </c>
      <c r="F22" s="103">
        <v>2562</v>
      </c>
      <c r="G22" s="103">
        <v>847</v>
      </c>
      <c r="H22" s="103">
        <v>248</v>
      </c>
      <c r="I22" s="103">
        <v>618</v>
      </c>
      <c r="J22" s="103">
        <f t="shared" si="1"/>
        <v>1713</v>
      </c>
      <c r="K22" s="103">
        <v>542</v>
      </c>
      <c r="L22" s="210">
        <f t="shared" si="2"/>
        <v>11006</v>
      </c>
      <c r="M22" s="103">
        <v>3104</v>
      </c>
      <c r="N22" s="135"/>
    </row>
    <row r="23" spans="1:14" ht="21" customHeight="1">
      <c r="A23" s="223" t="s">
        <v>174</v>
      </c>
      <c r="B23" s="103">
        <v>1070</v>
      </c>
      <c r="C23" s="103">
        <v>1905</v>
      </c>
      <c r="D23" s="103">
        <v>1948</v>
      </c>
      <c r="E23" s="103">
        <f t="shared" si="0"/>
        <v>4923</v>
      </c>
      <c r="F23" s="103">
        <v>742</v>
      </c>
      <c r="G23" s="103">
        <v>277</v>
      </c>
      <c r="H23" s="103">
        <v>517</v>
      </c>
      <c r="I23" s="103">
        <v>493</v>
      </c>
      <c r="J23" s="103">
        <f t="shared" si="1"/>
        <v>1287</v>
      </c>
      <c r="K23" s="103">
        <v>149</v>
      </c>
      <c r="L23" s="210">
        <f t="shared" si="2"/>
        <v>6210</v>
      </c>
      <c r="M23" s="103">
        <v>891</v>
      </c>
      <c r="N23" s="135"/>
    </row>
    <row r="24" spans="1:14" ht="21" customHeight="1">
      <c r="A24" s="223" t="s">
        <v>175</v>
      </c>
      <c r="B24" s="103">
        <v>7337</v>
      </c>
      <c r="C24" s="103">
        <v>3610</v>
      </c>
      <c r="D24" s="103">
        <v>5317</v>
      </c>
      <c r="E24" s="103">
        <f t="shared" si="0"/>
        <v>16264</v>
      </c>
      <c r="F24" s="103">
        <v>4801</v>
      </c>
      <c r="G24" s="103">
        <v>1135</v>
      </c>
      <c r="H24" s="103">
        <v>770</v>
      </c>
      <c r="I24" s="103">
        <v>969</v>
      </c>
      <c r="J24" s="103">
        <f t="shared" si="1"/>
        <v>2874</v>
      </c>
      <c r="K24" s="103">
        <v>1077</v>
      </c>
      <c r="L24" s="210">
        <f t="shared" si="2"/>
        <v>19138</v>
      </c>
      <c r="M24" s="103">
        <v>4937</v>
      </c>
      <c r="N24" s="135"/>
    </row>
    <row r="25" spans="1:14" ht="21" customHeight="1">
      <c r="A25" s="224" t="s">
        <v>176</v>
      </c>
      <c r="B25" s="148">
        <v>2072</v>
      </c>
      <c r="C25" s="148">
        <v>4939</v>
      </c>
      <c r="D25" s="148">
        <v>1735</v>
      </c>
      <c r="E25" s="148">
        <f t="shared" si="0"/>
        <v>8746</v>
      </c>
      <c r="F25" s="148">
        <v>1470</v>
      </c>
      <c r="G25" s="148">
        <v>519</v>
      </c>
      <c r="H25" s="148">
        <v>873</v>
      </c>
      <c r="I25" s="148">
        <v>480</v>
      </c>
      <c r="J25" s="148">
        <f t="shared" si="1"/>
        <v>1872</v>
      </c>
      <c r="K25" s="148">
        <v>342</v>
      </c>
      <c r="L25" s="211">
        <f t="shared" si="2"/>
        <v>10618</v>
      </c>
      <c r="M25" s="148">
        <v>1812</v>
      </c>
      <c r="N25" s="135"/>
    </row>
    <row r="26" spans="1:14" ht="21.75">
      <c r="A26" s="212" t="s">
        <v>22</v>
      </c>
      <c r="B26" s="195">
        <f aca="true" t="shared" si="3" ref="B26:M26">SUM(B8:B25)</f>
        <v>59046</v>
      </c>
      <c r="C26" s="195">
        <f t="shared" si="3"/>
        <v>68995</v>
      </c>
      <c r="D26" s="195">
        <f t="shared" si="3"/>
        <v>57613</v>
      </c>
      <c r="E26" s="196">
        <f t="shared" si="0"/>
        <v>185654</v>
      </c>
      <c r="F26" s="195">
        <f t="shared" si="3"/>
        <v>37697</v>
      </c>
      <c r="G26" s="195">
        <f t="shared" si="3"/>
        <v>14324</v>
      </c>
      <c r="H26" s="195">
        <f t="shared" si="3"/>
        <v>19830</v>
      </c>
      <c r="I26" s="195">
        <f t="shared" si="3"/>
        <v>21853</v>
      </c>
      <c r="J26" s="196">
        <f t="shared" si="1"/>
        <v>56007</v>
      </c>
      <c r="K26" s="195">
        <f t="shared" si="3"/>
        <v>13029</v>
      </c>
      <c r="L26" s="195">
        <f t="shared" si="3"/>
        <v>241661</v>
      </c>
      <c r="M26" s="195">
        <f t="shared" si="3"/>
        <v>48956</v>
      </c>
      <c r="N26" s="135"/>
    </row>
    <row r="27" spans="1:13" ht="21.75">
      <c r="A27" s="49" t="s">
        <v>112</v>
      </c>
      <c r="B27" s="50"/>
      <c r="C27" s="51"/>
      <c r="D27" s="51"/>
      <c r="E27" s="51"/>
      <c r="J27" s="46"/>
      <c r="K27" s="46"/>
      <c r="L27" s="46"/>
      <c r="M27" s="46"/>
    </row>
    <row r="28" ht="21.75">
      <c r="A28" s="194" t="s">
        <v>154</v>
      </c>
    </row>
    <row r="29" ht="21.75">
      <c r="A29" s="133"/>
    </row>
    <row r="30" ht="21.75">
      <c r="A30" s="213"/>
    </row>
    <row r="31" ht="21.75">
      <c r="A31" s="133"/>
    </row>
    <row r="32" ht="21.75">
      <c r="A32" s="133"/>
    </row>
    <row r="33" ht="21.75">
      <c r="A33" s="133"/>
    </row>
    <row r="34" spans="5:6" ht="21.75">
      <c r="E34" s="120"/>
      <c r="F34" s="120"/>
    </row>
    <row r="35" ht="21.75">
      <c r="F35" s="120"/>
    </row>
  </sheetData>
  <mergeCells count="8">
    <mergeCell ref="C5:D5"/>
    <mergeCell ref="H5:I5"/>
    <mergeCell ref="A1:M1"/>
    <mergeCell ref="B3:M3"/>
    <mergeCell ref="B4:F4"/>
    <mergeCell ref="G4:K4"/>
    <mergeCell ref="L4:M4"/>
    <mergeCell ref="A2:M2"/>
  </mergeCells>
  <printOptions/>
  <pageMargins left="0.45" right="0.3" top="0.21" bottom="0.19" header="0.19" footer="0.17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C34"/>
  <sheetViews>
    <sheetView tabSelected="1" zoomScale="95" zoomScaleNormal="95" workbookViewId="0" topLeftCell="A1">
      <pane ySplit="6" topLeftCell="BM13" activePane="bottomLeft" state="frozen"/>
      <selection pane="topLeft" activeCell="C16" sqref="C16"/>
      <selection pane="bottomLeft" activeCell="O25" sqref="O25"/>
    </sheetView>
  </sheetViews>
  <sheetFormatPr defaultColWidth="9.140625" defaultRowHeight="12.75"/>
  <cols>
    <col min="1" max="1" width="14.28125" style="12" customWidth="1"/>
    <col min="2" max="2" width="6.8515625" style="11" customWidth="1"/>
    <col min="3" max="3" width="8.140625" style="11" customWidth="1"/>
    <col min="4" max="4" width="7.57421875" style="11" customWidth="1"/>
    <col min="5" max="5" width="7.7109375" style="203" customWidth="1"/>
    <col min="6" max="6" width="8.7109375" style="11" bestFit="1" customWidth="1"/>
    <col min="7" max="10" width="6.57421875" style="11" customWidth="1"/>
    <col min="11" max="11" width="7.140625" style="11" bestFit="1" customWidth="1"/>
    <col min="12" max="12" width="6.57421875" style="11" customWidth="1"/>
    <col min="13" max="13" width="7.00390625" style="11" customWidth="1"/>
    <col min="14" max="14" width="8.00390625" style="11" customWidth="1"/>
    <col min="15" max="15" width="7.28125" style="203" customWidth="1"/>
    <col min="16" max="16" width="8.7109375" style="11" bestFit="1" customWidth="1"/>
    <col min="17" max="22" width="6.421875" style="11" customWidth="1"/>
    <col min="23" max="23" width="6.57421875" style="11" customWidth="1"/>
    <col min="24" max="24" width="8.7109375" style="11" bestFit="1" customWidth="1"/>
    <col min="25" max="26" width="6.140625" style="186" customWidth="1"/>
    <col min="27" max="27" width="6.421875" style="186" customWidth="1"/>
    <col min="28" max="28" width="8.7109375" style="186" bestFit="1" customWidth="1"/>
    <col min="29" max="16384" width="9.140625" style="12" customWidth="1"/>
  </cols>
  <sheetData>
    <row r="1" spans="1:28" s="53" customFormat="1" ht="23.25">
      <c r="A1" s="245" t="s">
        <v>119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Y1" s="177"/>
      <c r="Z1" s="177"/>
      <c r="AA1" s="177"/>
      <c r="AB1" s="177"/>
    </row>
    <row r="2" spans="1:28" s="53" customFormat="1" ht="23.25">
      <c r="A2" s="236" t="s">
        <v>156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Y2" s="177"/>
      <c r="Z2" s="177"/>
      <c r="AA2" s="177"/>
      <c r="AB2" s="177"/>
    </row>
    <row r="3" spans="1:28" s="91" customFormat="1" ht="18">
      <c r="A3" s="255" t="s">
        <v>111</v>
      </c>
      <c r="B3" s="252" t="s">
        <v>41</v>
      </c>
      <c r="C3" s="249"/>
      <c r="D3" s="249"/>
      <c r="E3" s="249"/>
      <c r="F3" s="253"/>
      <c r="G3" s="247" t="s">
        <v>42</v>
      </c>
      <c r="H3" s="249"/>
      <c r="I3" s="249"/>
      <c r="J3" s="249"/>
      <c r="K3" s="249"/>
      <c r="L3" s="249"/>
      <c r="M3" s="249"/>
      <c r="N3" s="249"/>
      <c r="O3" s="249"/>
      <c r="P3" s="248"/>
      <c r="Q3" s="247" t="s">
        <v>43</v>
      </c>
      <c r="R3" s="249"/>
      <c r="S3" s="249"/>
      <c r="T3" s="249"/>
      <c r="U3" s="249"/>
      <c r="V3" s="249"/>
      <c r="W3" s="249"/>
      <c r="X3" s="248"/>
      <c r="Y3" s="250" t="s">
        <v>44</v>
      </c>
      <c r="Z3" s="228"/>
      <c r="AA3" s="228"/>
      <c r="AB3" s="229"/>
    </row>
    <row r="4" spans="1:28" s="91" customFormat="1" ht="18">
      <c r="A4" s="256"/>
      <c r="B4" s="92" t="s">
        <v>20</v>
      </c>
      <c r="C4" s="249" t="s">
        <v>21</v>
      </c>
      <c r="D4" s="248"/>
      <c r="E4" s="252" t="s">
        <v>22</v>
      </c>
      <c r="F4" s="253"/>
      <c r="G4" s="249" t="s">
        <v>45</v>
      </c>
      <c r="H4" s="248"/>
      <c r="I4" s="247" t="s">
        <v>46</v>
      </c>
      <c r="J4" s="249"/>
      <c r="K4" s="249"/>
      <c r="L4" s="248"/>
      <c r="M4" s="247" t="s">
        <v>47</v>
      </c>
      <c r="N4" s="248"/>
      <c r="O4" s="247" t="s">
        <v>22</v>
      </c>
      <c r="P4" s="248"/>
      <c r="Q4" s="251" t="s">
        <v>48</v>
      </c>
      <c r="R4" s="251"/>
      <c r="S4" s="251"/>
      <c r="T4" s="251" t="s">
        <v>49</v>
      </c>
      <c r="U4" s="251"/>
      <c r="V4" s="251"/>
      <c r="W4" s="252" t="s">
        <v>22</v>
      </c>
      <c r="X4" s="253"/>
      <c r="Y4" s="178" t="s">
        <v>20</v>
      </c>
      <c r="Z4" s="178" t="s">
        <v>21</v>
      </c>
      <c r="AA4" s="254" t="s">
        <v>22</v>
      </c>
      <c r="AB4" s="254"/>
    </row>
    <row r="5" spans="1:28" s="91" customFormat="1" ht="18">
      <c r="A5" s="256"/>
      <c r="B5" s="93"/>
      <c r="C5" s="90" t="s">
        <v>23</v>
      </c>
      <c r="D5" s="92" t="s">
        <v>24</v>
      </c>
      <c r="E5" s="197" t="s">
        <v>50</v>
      </c>
      <c r="F5" s="92" t="s">
        <v>9</v>
      </c>
      <c r="G5" s="90" t="s">
        <v>50</v>
      </c>
      <c r="H5" s="92" t="s">
        <v>9</v>
      </c>
      <c r="I5" s="92" t="s">
        <v>51</v>
      </c>
      <c r="J5" s="92" t="s">
        <v>52</v>
      </c>
      <c r="K5" s="92" t="s">
        <v>53</v>
      </c>
      <c r="L5" s="92" t="s">
        <v>9</v>
      </c>
      <c r="M5" s="92" t="s">
        <v>50</v>
      </c>
      <c r="N5" s="92" t="s">
        <v>9</v>
      </c>
      <c r="O5" s="205" t="s">
        <v>50</v>
      </c>
      <c r="P5" s="92" t="s">
        <v>9</v>
      </c>
      <c r="Q5" s="5" t="s">
        <v>20</v>
      </c>
      <c r="R5" s="5" t="s">
        <v>21</v>
      </c>
      <c r="S5" s="92" t="s">
        <v>9</v>
      </c>
      <c r="T5" s="5" t="s">
        <v>20</v>
      </c>
      <c r="U5" s="5" t="s">
        <v>21</v>
      </c>
      <c r="V5" s="92" t="s">
        <v>9</v>
      </c>
      <c r="W5" s="92" t="s">
        <v>50</v>
      </c>
      <c r="X5" s="92" t="s">
        <v>9</v>
      </c>
      <c r="Y5" s="179" t="s">
        <v>8</v>
      </c>
      <c r="Z5" s="179" t="s">
        <v>8</v>
      </c>
      <c r="AA5" s="180" t="s">
        <v>50</v>
      </c>
      <c r="AB5" s="178" t="s">
        <v>9</v>
      </c>
    </row>
    <row r="6" spans="1:28" s="91" customFormat="1" ht="18">
      <c r="A6" s="257"/>
      <c r="B6" s="10" t="s">
        <v>92</v>
      </c>
      <c r="C6" s="94" t="s">
        <v>54</v>
      </c>
      <c r="D6" s="10" t="s">
        <v>27</v>
      </c>
      <c r="E6" s="198" t="s">
        <v>8</v>
      </c>
      <c r="F6" s="10" t="s">
        <v>6</v>
      </c>
      <c r="G6" s="94" t="s">
        <v>8</v>
      </c>
      <c r="H6" s="10" t="s">
        <v>6</v>
      </c>
      <c r="I6" s="10" t="s">
        <v>8</v>
      </c>
      <c r="J6" s="10" t="s">
        <v>8</v>
      </c>
      <c r="K6" s="10" t="s">
        <v>8</v>
      </c>
      <c r="L6" s="10" t="s">
        <v>6</v>
      </c>
      <c r="M6" s="10" t="s">
        <v>8</v>
      </c>
      <c r="N6" s="10" t="s">
        <v>6</v>
      </c>
      <c r="O6" s="198" t="s">
        <v>8</v>
      </c>
      <c r="P6" s="10" t="s">
        <v>6</v>
      </c>
      <c r="Q6" s="10" t="s">
        <v>8</v>
      </c>
      <c r="R6" s="10" t="s">
        <v>8</v>
      </c>
      <c r="S6" s="10" t="s">
        <v>6</v>
      </c>
      <c r="T6" s="10" t="s">
        <v>8</v>
      </c>
      <c r="U6" s="10" t="s">
        <v>8</v>
      </c>
      <c r="V6" s="10" t="s">
        <v>6</v>
      </c>
      <c r="W6" s="10" t="s">
        <v>8</v>
      </c>
      <c r="X6" s="10" t="s">
        <v>6</v>
      </c>
      <c r="Y6" s="181" t="s">
        <v>92</v>
      </c>
      <c r="Z6" s="181"/>
      <c r="AA6" s="182" t="s">
        <v>8</v>
      </c>
      <c r="AB6" s="182" t="s">
        <v>6</v>
      </c>
    </row>
    <row r="7" spans="1:29" s="59" customFormat="1" ht="21">
      <c r="A7" s="190" t="s">
        <v>159</v>
      </c>
      <c r="B7" s="149">
        <v>2057</v>
      </c>
      <c r="C7" s="149">
        <v>3808</v>
      </c>
      <c r="D7" s="149">
        <v>1583</v>
      </c>
      <c r="E7" s="199">
        <f>SUM(B7:D7)</f>
        <v>7448</v>
      </c>
      <c r="F7" s="149">
        <v>1527</v>
      </c>
      <c r="G7" s="149">
        <v>759</v>
      </c>
      <c r="H7" s="149">
        <v>147</v>
      </c>
      <c r="I7" s="149">
        <v>84</v>
      </c>
      <c r="J7" s="149">
        <v>581</v>
      </c>
      <c r="K7" s="149">
        <v>1209</v>
      </c>
      <c r="L7" s="149">
        <v>205</v>
      </c>
      <c r="M7" s="149">
        <v>5389</v>
      </c>
      <c r="N7" s="149">
        <v>110</v>
      </c>
      <c r="O7" s="199">
        <f>G7+I7+J7+K7+M7</f>
        <v>8022</v>
      </c>
      <c r="P7" s="149">
        <v>326</v>
      </c>
      <c r="Q7" s="149">
        <v>0</v>
      </c>
      <c r="R7" s="149">
        <v>0</v>
      </c>
      <c r="S7" s="149">
        <v>0</v>
      </c>
      <c r="T7" s="149">
        <v>0</v>
      </c>
      <c r="U7" s="149">
        <v>0</v>
      </c>
      <c r="V7" s="149">
        <v>0</v>
      </c>
      <c r="W7" s="149">
        <f>Q7+R7+T7+U7</f>
        <v>0</v>
      </c>
      <c r="X7" s="149">
        <v>0</v>
      </c>
      <c r="Y7" s="183">
        <v>0</v>
      </c>
      <c r="Z7" s="183">
        <v>0</v>
      </c>
      <c r="AA7" s="184">
        <v>0</v>
      </c>
      <c r="AB7" s="184">
        <v>0</v>
      </c>
      <c r="AC7" s="58"/>
    </row>
    <row r="8" spans="1:29" s="59" customFormat="1" ht="21">
      <c r="A8" s="191" t="s">
        <v>160</v>
      </c>
      <c r="B8" s="150">
        <v>1159</v>
      </c>
      <c r="C8" s="150">
        <v>1067</v>
      </c>
      <c r="D8" s="150">
        <v>2121</v>
      </c>
      <c r="E8" s="200">
        <f aca="true" t="shared" si="0" ref="E8:E25">SUM(B8:D8)</f>
        <v>4347</v>
      </c>
      <c r="F8" s="150">
        <v>1036</v>
      </c>
      <c r="G8" s="150">
        <v>11</v>
      </c>
      <c r="H8" s="150">
        <v>5</v>
      </c>
      <c r="I8" s="150">
        <v>10</v>
      </c>
      <c r="J8" s="150">
        <v>38</v>
      </c>
      <c r="K8" s="150">
        <v>106</v>
      </c>
      <c r="L8" s="150">
        <v>17</v>
      </c>
      <c r="M8" s="150">
        <v>62</v>
      </c>
      <c r="N8" s="150">
        <v>9</v>
      </c>
      <c r="O8" s="200">
        <f aca="true" t="shared" si="1" ref="O8:O25">G8+I8+J8+K8+M8</f>
        <v>227</v>
      </c>
      <c r="P8" s="150">
        <v>30</v>
      </c>
      <c r="Q8" s="150">
        <v>0</v>
      </c>
      <c r="R8" s="150">
        <v>0</v>
      </c>
      <c r="S8" s="150">
        <v>0</v>
      </c>
      <c r="T8" s="150">
        <v>0</v>
      </c>
      <c r="U8" s="150">
        <v>0</v>
      </c>
      <c r="V8" s="150">
        <v>0</v>
      </c>
      <c r="W8" s="150">
        <f aca="true" t="shared" si="2" ref="W8:W25">Q8+R8+T8+U8</f>
        <v>0</v>
      </c>
      <c r="X8" s="150">
        <v>0</v>
      </c>
      <c r="Y8" s="185">
        <v>0</v>
      </c>
      <c r="Z8" s="185">
        <v>0</v>
      </c>
      <c r="AA8" s="151">
        <v>0</v>
      </c>
      <c r="AB8" s="151">
        <v>0</v>
      </c>
      <c r="AC8" s="58"/>
    </row>
    <row r="9" spans="1:29" s="59" customFormat="1" ht="21">
      <c r="A9" s="191" t="s">
        <v>161</v>
      </c>
      <c r="B9" s="150">
        <v>1028</v>
      </c>
      <c r="C9" s="150">
        <v>1357</v>
      </c>
      <c r="D9" s="150">
        <v>1527</v>
      </c>
      <c r="E9" s="200">
        <f t="shared" si="0"/>
        <v>3912</v>
      </c>
      <c r="F9" s="150">
        <v>992</v>
      </c>
      <c r="G9" s="150">
        <v>0</v>
      </c>
      <c r="H9" s="150">
        <v>0</v>
      </c>
      <c r="I9" s="150">
        <v>31</v>
      </c>
      <c r="J9" s="150">
        <v>27</v>
      </c>
      <c r="K9" s="150">
        <v>93</v>
      </c>
      <c r="L9" s="150">
        <v>162</v>
      </c>
      <c r="M9" s="150">
        <v>25</v>
      </c>
      <c r="N9" s="150">
        <v>220</v>
      </c>
      <c r="O9" s="200">
        <f t="shared" si="1"/>
        <v>176</v>
      </c>
      <c r="P9" s="150">
        <v>870</v>
      </c>
      <c r="Q9" s="150">
        <v>0</v>
      </c>
      <c r="R9" s="150">
        <v>0</v>
      </c>
      <c r="S9" s="150">
        <v>0</v>
      </c>
      <c r="T9" s="150">
        <v>0</v>
      </c>
      <c r="U9" s="150">
        <v>0</v>
      </c>
      <c r="V9" s="150">
        <v>0</v>
      </c>
      <c r="W9" s="150">
        <f t="shared" si="2"/>
        <v>0</v>
      </c>
      <c r="X9" s="150">
        <v>0</v>
      </c>
      <c r="Y9" s="185">
        <v>0</v>
      </c>
      <c r="Z9" s="185">
        <v>0</v>
      </c>
      <c r="AA9" s="151">
        <v>0</v>
      </c>
      <c r="AB9" s="151">
        <v>0</v>
      </c>
      <c r="AC9" s="58"/>
    </row>
    <row r="10" spans="1:29" s="59" customFormat="1" ht="21">
      <c r="A10" s="191" t="s">
        <v>162</v>
      </c>
      <c r="B10" s="150">
        <v>2063</v>
      </c>
      <c r="C10" s="150">
        <v>1956</v>
      </c>
      <c r="D10" s="150">
        <v>2437</v>
      </c>
      <c r="E10" s="200">
        <f t="shared" si="0"/>
        <v>6456</v>
      </c>
      <c r="F10" s="150">
        <v>1229</v>
      </c>
      <c r="G10" s="150">
        <v>186</v>
      </c>
      <c r="H10" s="150">
        <v>45</v>
      </c>
      <c r="I10" s="150">
        <v>19</v>
      </c>
      <c r="J10" s="150">
        <v>189</v>
      </c>
      <c r="K10" s="150">
        <v>706</v>
      </c>
      <c r="L10" s="150">
        <v>40</v>
      </c>
      <c r="M10" s="150">
        <v>1457</v>
      </c>
      <c r="N10" s="150">
        <v>32</v>
      </c>
      <c r="O10" s="200">
        <f t="shared" si="1"/>
        <v>2557</v>
      </c>
      <c r="P10" s="150">
        <v>96</v>
      </c>
      <c r="Q10" s="150">
        <v>10</v>
      </c>
      <c r="R10" s="150">
        <v>18</v>
      </c>
      <c r="S10" s="150">
        <v>2</v>
      </c>
      <c r="T10" s="150">
        <v>0</v>
      </c>
      <c r="U10" s="150">
        <v>0</v>
      </c>
      <c r="V10" s="150">
        <v>0</v>
      </c>
      <c r="W10" s="150">
        <f t="shared" si="2"/>
        <v>28</v>
      </c>
      <c r="X10" s="150">
        <v>2</v>
      </c>
      <c r="Y10" s="185">
        <v>0</v>
      </c>
      <c r="Z10" s="185">
        <v>0</v>
      </c>
      <c r="AA10" s="151">
        <v>0</v>
      </c>
      <c r="AB10" s="151">
        <v>0</v>
      </c>
      <c r="AC10" s="58"/>
    </row>
    <row r="11" spans="1:28" s="59" customFormat="1" ht="23.25">
      <c r="A11" s="223" t="s">
        <v>163</v>
      </c>
      <c r="B11" s="150">
        <v>1014</v>
      </c>
      <c r="C11" s="150">
        <v>913</v>
      </c>
      <c r="D11" s="150">
        <v>1095</v>
      </c>
      <c r="E11" s="200">
        <f t="shared" si="0"/>
        <v>3022</v>
      </c>
      <c r="F11" s="150">
        <v>543</v>
      </c>
      <c r="G11" s="150">
        <v>155</v>
      </c>
      <c r="H11" s="150">
        <v>11</v>
      </c>
      <c r="I11" s="150">
        <v>11</v>
      </c>
      <c r="J11" s="150">
        <v>131</v>
      </c>
      <c r="K11" s="150">
        <v>164</v>
      </c>
      <c r="L11" s="150">
        <v>31</v>
      </c>
      <c r="M11" s="150">
        <v>993</v>
      </c>
      <c r="N11" s="150">
        <v>39</v>
      </c>
      <c r="O11" s="200">
        <f t="shared" si="1"/>
        <v>1454</v>
      </c>
      <c r="P11" s="150">
        <v>81</v>
      </c>
      <c r="Q11" s="150">
        <v>12</v>
      </c>
      <c r="R11" s="150">
        <v>29</v>
      </c>
      <c r="S11" s="150">
        <v>3</v>
      </c>
      <c r="T11" s="150">
        <v>0</v>
      </c>
      <c r="U11" s="150">
        <v>0</v>
      </c>
      <c r="V11" s="150">
        <v>0</v>
      </c>
      <c r="W11" s="150">
        <f t="shared" si="2"/>
        <v>41</v>
      </c>
      <c r="X11" s="150">
        <v>3</v>
      </c>
      <c r="Y11" s="151">
        <v>0</v>
      </c>
      <c r="Z11" s="151">
        <v>0</v>
      </c>
      <c r="AA11" s="151">
        <v>0</v>
      </c>
      <c r="AB11" s="151">
        <v>0</v>
      </c>
    </row>
    <row r="12" spans="1:28" s="59" customFormat="1" ht="23.25">
      <c r="A12" s="223" t="s">
        <v>164</v>
      </c>
      <c r="B12" s="150">
        <v>961</v>
      </c>
      <c r="C12" s="150">
        <v>939</v>
      </c>
      <c r="D12" s="150">
        <v>1327</v>
      </c>
      <c r="E12" s="200">
        <f t="shared" si="0"/>
        <v>3227</v>
      </c>
      <c r="F12" s="150">
        <v>640</v>
      </c>
      <c r="G12" s="150">
        <v>154</v>
      </c>
      <c r="H12" s="150">
        <v>44</v>
      </c>
      <c r="I12" s="150">
        <v>28</v>
      </c>
      <c r="J12" s="150">
        <v>130</v>
      </c>
      <c r="K12" s="150">
        <v>342</v>
      </c>
      <c r="L12" s="150">
        <v>89</v>
      </c>
      <c r="M12" s="150">
        <v>768</v>
      </c>
      <c r="N12" s="150">
        <v>78</v>
      </c>
      <c r="O12" s="200">
        <f t="shared" si="1"/>
        <v>1422</v>
      </c>
      <c r="P12" s="150">
        <v>119</v>
      </c>
      <c r="Q12" s="150">
        <v>59</v>
      </c>
      <c r="R12" s="150">
        <v>121</v>
      </c>
      <c r="S12" s="150">
        <v>3</v>
      </c>
      <c r="T12" s="150">
        <v>0</v>
      </c>
      <c r="U12" s="150">
        <v>0</v>
      </c>
      <c r="V12" s="150">
        <v>0</v>
      </c>
      <c r="W12" s="150">
        <f t="shared" si="2"/>
        <v>180</v>
      </c>
      <c r="X12" s="150">
        <v>3</v>
      </c>
      <c r="Y12" s="151">
        <v>0</v>
      </c>
      <c r="Z12" s="151">
        <v>0</v>
      </c>
      <c r="AA12" s="151">
        <v>0</v>
      </c>
      <c r="AB12" s="151">
        <v>0</v>
      </c>
    </row>
    <row r="13" spans="1:28" s="59" customFormat="1" ht="23.25">
      <c r="A13" s="223" t="s">
        <v>165</v>
      </c>
      <c r="B13" s="150">
        <v>58</v>
      </c>
      <c r="C13" s="150">
        <v>102</v>
      </c>
      <c r="D13" s="150">
        <v>85</v>
      </c>
      <c r="E13" s="200">
        <f t="shared" si="0"/>
        <v>245</v>
      </c>
      <c r="F13" s="150">
        <v>31</v>
      </c>
      <c r="G13" s="150">
        <v>4</v>
      </c>
      <c r="H13" s="150">
        <v>1</v>
      </c>
      <c r="I13" s="150">
        <v>5</v>
      </c>
      <c r="J13" s="150">
        <v>13</v>
      </c>
      <c r="K13" s="150">
        <v>41</v>
      </c>
      <c r="L13" s="150">
        <v>7</v>
      </c>
      <c r="M13" s="150">
        <v>115</v>
      </c>
      <c r="N13" s="150">
        <v>13</v>
      </c>
      <c r="O13" s="200">
        <f t="shared" si="1"/>
        <v>178</v>
      </c>
      <c r="P13" s="150">
        <v>14</v>
      </c>
      <c r="Q13" s="150">
        <v>0</v>
      </c>
      <c r="R13" s="150">
        <v>0</v>
      </c>
      <c r="S13" s="150">
        <v>0</v>
      </c>
      <c r="T13" s="150">
        <v>0</v>
      </c>
      <c r="U13" s="150">
        <v>0</v>
      </c>
      <c r="V13" s="150">
        <v>0</v>
      </c>
      <c r="W13" s="150">
        <f t="shared" si="2"/>
        <v>0</v>
      </c>
      <c r="X13" s="150">
        <v>0</v>
      </c>
      <c r="Y13" s="151">
        <v>0</v>
      </c>
      <c r="Z13" s="151">
        <v>0</v>
      </c>
      <c r="AA13" s="151">
        <v>0</v>
      </c>
      <c r="AB13" s="151">
        <v>0</v>
      </c>
    </row>
    <row r="14" spans="1:28" s="59" customFormat="1" ht="23.25">
      <c r="A14" s="223" t="s">
        <v>166</v>
      </c>
      <c r="B14" s="150">
        <v>2534</v>
      </c>
      <c r="C14" s="150">
        <v>5115</v>
      </c>
      <c r="D14" s="150">
        <v>1703</v>
      </c>
      <c r="E14" s="200">
        <f t="shared" si="0"/>
        <v>9352</v>
      </c>
      <c r="F14" s="150">
        <v>2053</v>
      </c>
      <c r="G14" s="150">
        <v>556</v>
      </c>
      <c r="H14" s="150">
        <v>127</v>
      </c>
      <c r="I14" s="150">
        <v>97</v>
      </c>
      <c r="J14" s="150">
        <v>368</v>
      </c>
      <c r="K14" s="150">
        <v>1302</v>
      </c>
      <c r="L14" s="150">
        <v>249</v>
      </c>
      <c r="M14" s="150">
        <v>1541</v>
      </c>
      <c r="N14" s="150">
        <v>326</v>
      </c>
      <c r="O14" s="200">
        <f t="shared" si="1"/>
        <v>3864</v>
      </c>
      <c r="P14" s="150">
        <v>702</v>
      </c>
      <c r="Q14" s="150">
        <v>0</v>
      </c>
      <c r="R14" s="150">
        <v>0</v>
      </c>
      <c r="S14" s="150">
        <v>0</v>
      </c>
      <c r="T14" s="150">
        <v>0</v>
      </c>
      <c r="U14" s="150">
        <v>0</v>
      </c>
      <c r="V14" s="150">
        <v>0</v>
      </c>
      <c r="W14" s="150">
        <f t="shared" si="2"/>
        <v>0</v>
      </c>
      <c r="X14" s="150">
        <v>0</v>
      </c>
      <c r="Y14" s="151">
        <v>0</v>
      </c>
      <c r="Z14" s="151">
        <v>0</v>
      </c>
      <c r="AA14" s="151">
        <v>0</v>
      </c>
      <c r="AB14" s="151">
        <v>0</v>
      </c>
    </row>
    <row r="15" spans="1:28" s="59" customFormat="1" ht="23.25">
      <c r="A15" s="223" t="s">
        <v>167</v>
      </c>
      <c r="B15" s="150">
        <v>294</v>
      </c>
      <c r="C15" s="150">
        <v>707</v>
      </c>
      <c r="D15" s="150">
        <v>877</v>
      </c>
      <c r="E15" s="200">
        <f t="shared" si="0"/>
        <v>1878</v>
      </c>
      <c r="F15" s="150">
        <v>268</v>
      </c>
      <c r="G15" s="150">
        <v>10</v>
      </c>
      <c r="H15" s="150">
        <v>1</v>
      </c>
      <c r="I15" s="150">
        <v>12</v>
      </c>
      <c r="J15" s="150">
        <v>140</v>
      </c>
      <c r="K15" s="150">
        <v>352</v>
      </c>
      <c r="L15" s="150">
        <v>16</v>
      </c>
      <c r="M15" s="150">
        <v>890</v>
      </c>
      <c r="N15" s="150">
        <v>12</v>
      </c>
      <c r="O15" s="200">
        <f t="shared" si="1"/>
        <v>1404</v>
      </c>
      <c r="P15" s="150">
        <v>16</v>
      </c>
      <c r="Q15" s="150">
        <v>7</v>
      </c>
      <c r="R15" s="150">
        <v>38</v>
      </c>
      <c r="S15" s="150">
        <v>2</v>
      </c>
      <c r="T15" s="150">
        <v>0</v>
      </c>
      <c r="U15" s="150">
        <v>0</v>
      </c>
      <c r="V15" s="150">
        <v>0</v>
      </c>
      <c r="W15" s="150">
        <f t="shared" si="2"/>
        <v>45</v>
      </c>
      <c r="X15" s="150">
        <v>2</v>
      </c>
      <c r="Y15" s="151">
        <v>0</v>
      </c>
      <c r="Z15" s="151">
        <v>0</v>
      </c>
      <c r="AA15" s="151">
        <v>0</v>
      </c>
      <c r="AB15" s="151">
        <v>0</v>
      </c>
    </row>
    <row r="16" spans="1:28" s="59" customFormat="1" ht="23.25">
      <c r="A16" s="223" t="s">
        <v>168</v>
      </c>
      <c r="B16" s="150">
        <v>782</v>
      </c>
      <c r="C16" s="150">
        <v>2755</v>
      </c>
      <c r="D16" s="150">
        <v>1722</v>
      </c>
      <c r="E16" s="200">
        <f t="shared" si="0"/>
        <v>5259</v>
      </c>
      <c r="F16" s="150">
        <v>1516</v>
      </c>
      <c r="G16" s="150">
        <v>0</v>
      </c>
      <c r="H16" s="150">
        <v>0</v>
      </c>
      <c r="I16" s="150">
        <v>20</v>
      </c>
      <c r="J16" s="150">
        <v>71</v>
      </c>
      <c r="K16" s="150">
        <v>247</v>
      </c>
      <c r="L16" s="150">
        <v>46</v>
      </c>
      <c r="M16" s="150">
        <v>212</v>
      </c>
      <c r="N16" s="150">
        <v>21</v>
      </c>
      <c r="O16" s="200">
        <f t="shared" si="1"/>
        <v>550</v>
      </c>
      <c r="P16" s="150">
        <v>51</v>
      </c>
      <c r="Q16" s="150">
        <v>0</v>
      </c>
      <c r="R16" s="150">
        <v>0</v>
      </c>
      <c r="S16" s="150">
        <v>0</v>
      </c>
      <c r="T16" s="150">
        <v>0</v>
      </c>
      <c r="U16" s="150">
        <v>0</v>
      </c>
      <c r="V16" s="150">
        <v>0</v>
      </c>
      <c r="W16" s="150">
        <f t="shared" si="2"/>
        <v>0</v>
      </c>
      <c r="X16" s="150">
        <v>0</v>
      </c>
      <c r="Y16" s="151">
        <v>0</v>
      </c>
      <c r="Z16" s="151">
        <v>0</v>
      </c>
      <c r="AA16" s="151">
        <v>0</v>
      </c>
      <c r="AB16" s="151">
        <v>0</v>
      </c>
    </row>
    <row r="17" spans="1:28" s="59" customFormat="1" ht="23.25">
      <c r="A17" s="223" t="s">
        <v>169</v>
      </c>
      <c r="B17" s="150">
        <v>3362</v>
      </c>
      <c r="C17" s="150">
        <v>2119</v>
      </c>
      <c r="D17" s="150">
        <v>2972</v>
      </c>
      <c r="E17" s="200">
        <f t="shared" si="0"/>
        <v>8453</v>
      </c>
      <c r="F17" s="150">
        <v>1316.0452773408113</v>
      </c>
      <c r="G17" s="150">
        <v>23</v>
      </c>
      <c r="H17" s="150">
        <v>11</v>
      </c>
      <c r="I17" s="150">
        <v>48</v>
      </c>
      <c r="J17" s="150">
        <v>193</v>
      </c>
      <c r="K17" s="150">
        <v>700</v>
      </c>
      <c r="L17" s="150">
        <v>49</v>
      </c>
      <c r="M17" s="150">
        <v>1012</v>
      </c>
      <c r="N17" s="150">
        <v>41</v>
      </c>
      <c r="O17" s="200">
        <f t="shared" si="1"/>
        <v>1976</v>
      </c>
      <c r="P17" s="150">
        <v>65</v>
      </c>
      <c r="Q17" s="150">
        <v>1</v>
      </c>
      <c r="R17" s="150">
        <v>3</v>
      </c>
      <c r="S17" s="150">
        <v>1</v>
      </c>
      <c r="T17" s="150">
        <v>0</v>
      </c>
      <c r="U17" s="150">
        <v>0</v>
      </c>
      <c r="V17" s="150">
        <v>0</v>
      </c>
      <c r="W17" s="150">
        <f t="shared" si="2"/>
        <v>4</v>
      </c>
      <c r="X17" s="150">
        <v>1</v>
      </c>
      <c r="Y17" s="151">
        <v>0</v>
      </c>
      <c r="Z17" s="151">
        <v>0</v>
      </c>
      <c r="AA17" s="151">
        <v>0</v>
      </c>
      <c r="AB17" s="151">
        <v>0</v>
      </c>
    </row>
    <row r="18" spans="1:28" s="59" customFormat="1" ht="23.25">
      <c r="A18" s="223" t="s">
        <v>170</v>
      </c>
      <c r="B18" s="150">
        <v>742</v>
      </c>
      <c r="C18" s="150">
        <v>1392</v>
      </c>
      <c r="D18" s="150">
        <v>2305</v>
      </c>
      <c r="E18" s="200">
        <f t="shared" si="0"/>
        <v>4439</v>
      </c>
      <c r="F18" s="150">
        <v>832</v>
      </c>
      <c r="G18" s="150">
        <v>10</v>
      </c>
      <c r="H18" s="150">
        <v>1</v>
      </c>
      <c r="I18" s="150">
        <v>48</v>
      </c>
      <c r="J18" s="150">
        <v>443</v>
      </c>
      <c r="K18" s="150">
        <v>1770</v>
      </c>
      <c r="L18" s="150">
        <v>133</v>
      </c>
      <c r="M18" s="150">
        <v>686</v>
      </c>
      <c r="N18" s="150">
        <v>55</v>
      </c>
      <c r="O18" s="200">
        <f t="shared" si="1"/>
        <v>2957</v>
      </c>
      <c r="P18" s="150">
        <v>148</v>
      </c>
      <c r="Q18" s="150">
        <v>0</v>
      </c>
      <c r="R18" s="150">
        <v>0</v>
      </c>
      <c r="S18" s="150">
        <v>0</v>
      </c>
      <c r="T18" s="150">
        <v>0</v>
      </c>
      <c r="U18" s="150">
        <v>0</v>
      </c>
      <c r="V18" s="150">
        <v>0</v>
      </c>
      <c r="W18" s="150">
        <f t="shared" si="2"/>
        <v>0</v>
      </c>
      <c r="X18" s="150">
        <v>0</v>
      </c>
      <c r="Y18" s="151">
        <v>0</v>
      </c>
      <c r="Z18" s="151">
        <v>0</v>
      </c>
      <c r="AA18" s="151">
        <v>0</v>
      </c>
      <c r="AB18" s="151">
        <v>0</v>
      </c>
    </row>
    <row r="19" spans="1:28" s="59" customFormat="1" ht="23.25">
      <c r="A19" s="223" t="s">
        <v>171</v>
      </c>
      <c r="B19" s="150">
        <v>1274</v>
      </c>
      <c r="C19" s="150">
        <v>1951</v>
      </c>
      <c r="D19" s="150">
        <v>71</v>
      </c>
      <c r="E19" s="200">
        <f t="shared" si="0"/>
        <v>3296</v>
      </c>
      <c r="F19" s="150">
        <v>611</v>
      </c>
      <c r="G19" s="150">
        <v>343</v>
      </c>
      <c r="H19" s="150">
        <v>38</v>
      </c>
      <c r="I19" s="150">
        <v>22</v>
      </c>
      <c r="J19" s="150">
        <v>89</v>
      </c>
      <c r="K19" s="150">
        <v>362</v>
      </c>
      <c r="L19" s="150">
        <v>33</v>
      </c>
      <c r="M19" s="150">
        <v>164</v>
      </c>
      <c r="N19" s="150">
        <v>14</v>
      </c>
      <c r="O19" s="200">
        <f t="shared" si="1"/>
        <v>980</v>
      </c>
      <c r="P19" s="150">
        <v>76</v>
      </c>
      <c r="Q19" s="150">
        <v>0</v>
      </c>
      <c r="R19" s="150">
        <v>0</v>
      </c>
      <c r="S19" s="150">
        <v>0</v>
      </c>
      <c r="T19" s="150">
        <v>0</v>
      </c>
      <c r="U19" s="150">
        <v>0</v>
      </c>
      <c r="V19" s="150">
        <v>0</v>
      </c>
      <c r="W19" s="150">
        <f t="shared" si="2"/>
        <v>0</v>
      </c>
      <c r="X19" s="150">
        <v>0</v>
      </c>
      <c r="Y19" s="151">
        <v>0</v>
      </c>
      <c r="Z19" s="151">
        <v>0</v>
      </c>
      <c r="AA19" s="151">
        <v>0</v>
      </c>
      <c r="AB19" s="151">
        <v>0</v>
      </c>
    </row>
    <row r="20" spans="1:28" s="59" customFormat="1" ht="23.25">
      <c r="A20" s="223" t="s">
        <v>172</v>
      </c>
      <c r="B20" s="150">
        <v>522</v>
      </c>
      <c r="C20" s="150">
        <v>729</v>
      </c>
      <c r="D20" s="150">
        <v>668</v>
      </c>
      <c r="E20" s="200">
        <f t="shared" si="0"/>
        <v>1919</v>
      </c>
      <c r="F20" s="150">
        <v>584</v>
      </c>
      <c r="G20" s="150">
        <v>0</v>
      </c>
      <c r="H20" s="150">
        <v>0</v>
      </c>
      <c r="I20" s="150">
        <v>2</v>
      </c>
      <c r="J20" s="150">
        <v>13</v>
      </c>
      <c r="K20" s="150">
        <v>11</v>
      </c>
      <c r="L20" s="150">
        <v>6</v>
      </c>
      <c r="M20" s="150">
        <v>456</v>
      </c>
      <c r="N20" s="150">
        <v>9</v>
      </c>
      <c r="O20" s="200">
        <f t="shared" si="1"/>
        <v>482</v>
      </c>
      <c r="P20" s="150">
        <v>15</v>
      </c>
      <c r="Q20" s="150">
        <v>5</v>
      </c>
      <c r="R20" s="150">
        <v>7</v>
      </c>
      <c r="S20" s="150">
        <v>3</v>
      </c>
      <c r="T20" s="150">
        <v>0</v>
      </c>
      <c r="U20" s="150">
        <v>0</v>
      </c>
      <c r="V20" s="150">
        <v>0</v>
      </c>
      <c r="W20" s="150">
        <f t="shared" si="2"/>
        <v>12</v>
      </c>
      <c r="X20" s="150">
        <v>3</v>
      </c>
      <c r="Y20" s="151">
        <v>0</v>
      </c>
      <c r="Z20" s="151">
        <v>0</v>
      </c>
      <c r="AA20" s="151">
        <v>0</v>
      </c>
      <c r="AB20" s="151">
        <v>0</v>
      </c>
    </row>
    <row r="21" spans="1:28" s="59" customFormat="1" ht="23.25">
      <c r="A21" s="223" t="s">
        <v>173</v>
      </c>
      <c r="B21" s="150">
        <v>2212</v>
      </c>
      <c r="C21" s="150">
        <v>358</v>
      </c>
      <c r="D21" s="150">
        <v>1079</v>
      </c>
      <c r="E21" s="200">
        <f t="shared" si="0"/>
        <v>3649</v>
      </c>
      <c r="F21" s="150">
        <v>753</v>
      </c>
      <c r="G21" s="150">
        <v>21</v>
      </c>
      <c r="H21" s="150">
        <v>13</v>
      </c>
      <c r="I21" s="150">
        <v>12</v>
      </c>
      <c r="J21" s="150">
        <v>206</v>
      </c>
      <c r="K21" s="150">
        <v>507</v>
      </c>
      <c r="L21" s="150">
        <v>132</v>
      </c>
      <c r="M21" s="150">
        <v>1671</v>
      </c>
      <c r="N21" s="150">
        <v>56</v>
      </c>
      <c r="O21" s="200">
        <f t="shared" si="1"/>
        <v>2417</v>
      </c>
      <c r="P21" s="150">
        <v>188</v>
      </c>
      <c r="Q21" s="150">
        <v>3</v>
      </c>
      <c r="R21" s="150">
        <v>11</v>
      </c>
      <c r="S21" s="150">
        <v>4</v>
      </c>
      <c r="T21" s="150">
        <v>0</v>
      </c>
      <c r="U21" s="150">
        <v>0</v>
      </c>
      <c r="V21" s="150">
        <v>0</v>
      </c>
      <c r="W21" s="150">
        <f t="shared" si="2"/>
        <v>14</v>
      </c>
      <c r="X21" s="150">
        <v>4</v>
      </c>
      <c r="Y21" s="151">
        <v>0</v>
      </c>
      <c r="Z21" s="151">
        <v>0</v>
      </c>
      <c r="AA21" s="151">
        <v>0</v>
      </c>
      <c r="AB21" s="151">
        <v>0</v>
      </c>
    </row>
    <row r="22" spans="1:28" s="59" customFormat="1" ht="23.25">
      <c r="A22" s="223" t="s">
        <v>174</v>
      </c>
      <c r="B22" s="150">
        <v>485</v>
      </c>
      <c r="C22" s="150">
        <v>1120</v>
      </c>
      <c r="D22" s="150">
        <v>1247</v>
      </c>
      <c r="E22" s="200">
        <f t="shared" si="0"/>
        <v>2852</v>
      </c>
      <c r="F22" s="150">
        <v>586</v>
      </c>
      <c r="G22" s="150">
        <v>149</v>
      </c>
      <c r="H22" s="150">
        <v>25</v>
      </c>
      <c r="I22" s="150">
        <v>31</v>
      </c>
      <c r="J22" s="150">
        <v>192</v>
      </c>
      <c r="K22" s="150">
        <v>602</v>
      </c>
      <c r="L22" s="150">
        <v>43</v>
      </c>
      <c r="M22" s="150">
        <v>590</v>
      </c>
      <c r="N22" s="150">
        <v>54</v>
      </c>
      <c r="O22" s="200">
        <f t="shared" si="1"/>
        <v>1564</v>
      </c>
      <c r="P22" s="150">
        <v>76</v>
      </c>
      <c r="Q22" s="150">
        <v>0</v>
      </c>
      <c r="R22" s="150">
        <v>0</v>
      </c>
      <c r="S22" s="150">
        <v>0</v>
      </c>
      <c r="T22" s="150">
        <v>0</v>
      </c>
      <c r="U22" s="150">
        <v>0</v>
      </c>
      <c r="V22" s="150">
        <v>0</v>
      </c>
      <c r="W22" s="150">
        <f t="shared" si="2"/>
        <v>0</v>
      </c>
      <c r="X22" s="150">
        <v>0</v>
      </c>
      <c r="Y22" s="151">
        <v>0</v>
      </c>
      <c r="Z22" s="151">
        <v>0</v>
      </c>
      <c r="AA22" s="151">
        <v>0</v>
      </c>
      <c r="AB22" s="151">
        <v>0</v>
      </c>
    </row>
    <row r="23" spans="1:28" s="59" customFormat="1" ht="23.25">
      <c r="A23" s="223" t="s">
        <v>175</v>
      </c>
      <c r="B23" s="150">
        <v>1546</v>
      </c>
      <c r="C23" s="150">
        <v>995</v>
      </c>
      <c r="D23" s="150">
        <v>1364</v>
      </c>
      <c r="E23" s="200">
        <f t="shared" si="0"/>
        <v>3905</v>
      </c>
      <c r="F23" s="150">
        <v>1300</v>
      </c>
      <c r="G23" s="150">
        <v>753</v>
      </c>
      <c r="H23" s="150">
        <v>296</v>
      </c>
      <c r="I23" s="150">
        <v>44</v>
      </c>
      <c r="J23" s="150">
        <v>1629</v>
      </c>
      <c r="K23" s="150">
        <v>7115</v>
      </c>
      <c r="L23" s="150">
        <v>647</v>
      </c>
      <c r="M23" s="150">
        <v>3083</v>
      </c>
      <c r="N23" s="150">
        <v>189</v>
      </c>
      <c r="O23" s="200">
        <f t="shared" si="1"/>
        <v>12624</v>
      </c>
      <c r="P23" s="150">
        <v>843</v>
      </c>
      <c r="Q23" s="150">
        <v>0</v>
      </c>
      <c r="R23" s="150">
        <v>0</v>
      </c>
      <c r="S23" s="150">
        <v>0</v>
      </c>
      <c r="T23" s="150">
        <v>0</v>
      </c>
      <c r="U23" s="150">
        <v>0</v>
      </c>
      <c r="V23" s="150">
        <v>0</v>
      </c>
      <c r="W23" s="150">
        <f t="shared" si="2"/>
        <v>0</v>
      </c>
      <c r="X23" s="150">
        <v>0</v>
      </c>
      <c r="Y23" s="151">
        <v>0</v>
      </c>
      <c r="Z23" s="151">
        <v>0</v>
      </c>
      <c r="AA23" s="151">
        <v>0</v>
      </c>
      <c r="AB23" s="151">
        <v>0</v>
      </c>
    </row>
    <row r="24" spans="1:28" s="59" customFormat="1" ht="23.25">
      <c r="A24" s="224" t="s">
        <v>176</v>
      </c>
      <c r="B24" s="152">
        <v>496</v>
      </c>
      <c r="C24" s="152">
        <v>1016</v>
      </c>
      <c r="D24" s="152">
        <v>476</v>
      </c>
      <c r="E24" s="201">
        <f t="shared" si="0"/>
        <v>1988</v>
      </c>
      <c r="F24" s="152">
        <v>270</v>
      </c>
      <c r="G24" s="152">
        <v>271</v>
      </c>
      <c r="H24" s="152">
        <v>49</v>
      </c>
      <c r="I24" s="152">
        <v>23</v>
      </c>
      <c r="J24" s="152">
        <v>71</v>
      </c>
      <c r="K24" s="152">
        <v>182</v>
      </c>
      <c r="L24" s="152">
        <v>30</v>
      </c>
      <c r="M24" s="152">
        <v>95</v>
      </c>
      <c r="N24" s="152">
        <v>7</v>
      </c>
      <c r="O24" s="201">
        <f t="shared" si="1"/>
        <v>642</v>
      </c>
      <c r="P24" s="152">
        <v>75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  <c r="W24" s="152">
        <f t="shared" si="2"/>
        <v>0</v>
      </c>
      <c r="X24" s="152">
        <v>0</v>
      </c>
      <c r="Y24" s="153">
        <v>0</v>
      </c>
      <c r="Z24" s="153">
        <v>0</v>
      </c>
      <c r="AA24" s="153">
        <v>0</v>
      </c>
      <c r="AB24" s="153">
        <v>0</v>
      </c>
    </row>
    <row r="25" spans="1:28" s="59" customFormat="1" ht="23.25">
      <c r="A25" s="227" t="s">
        <v>22</v>
      </c>
      <c r="B25" s="174">
        <f aca="true" t="shared" si="3" ref="B25:AA25">SUM(B7:B24)</f>
        <v>22589</v>
      </c>
      <c r="C25" s="174">
        <f t="shared" si="3"/>
        <v>28399</v>
      </c>
      <c r="D25" s="174">
        <f t="shared" si="3"/>
        <v>24659</v>
      </c>
      <c r="E25" s="202">
        <f t="shared" si="0"/>
        <v>75647</v>
      </c>
      <c r="F25" s="174">
        <f t="shared" si="3"/>
        <v>16087.04527734081</v>
      </c>
      <c r="G25" s="174">
        <f t="shared" si="3"/>
        <v>3405</v>
      </c>
      <c r="H25" s="174">
        <f t="shared" si="3"/>
        <v>814</v>
      </c>
      <c r="I25" s="174">
        <f t="shared" si="3"/>
        <v>547</v>
      </c>
      <c r="J25" s="174">
        <f t="shared" si="3"/>
        <v>4524</v>
      </c>
      <c r="K25" s="174">
        <f t="shared" si="3"/>
        <v>15811</v>
      </c>
      <c r="L25" s="174">
        <f t="shared" si="3"/>
        <v>1935</v>
      </c>
      <c r="M25" s="174">
        <f t="shared" si="3"/>
        <v>19209</v>
      </c>
      <c r="N25" s="174">
        <f t="shared" si="3"/>
        <v>1285</v>
      </c>
      <c r="O25" s="202">
        <f t="shared" si="1"/>
        <v>43496</v>
      </c>
      <c r="P25" s="174">
        <f t="shared" si="3"/>
        <v>3791</v>
      </c>
      <c r="Q25" s="174">
        <f t="shared" si="3"/>
        <v>97</v>
      </c>
      <c r="R25" s="174">
        <f t="shared" si="3"/>
        <v>227</v>
      </c>
      <c r="S25" s="174">
        <f t="shared" si="3"/>
        <v>18</v>
      </c>
      <c r="T25" s="174">
        <f t="shared" si="3"/>
        <v>0</v>
      </c>
      <c r="U25" s="174">
        <f t="shared" si="3"/>
        <v>0</v>
      </c>
      <c r="V25" s="174">
        <f t="shared" si="3"/>
        <v>0</v>
      </c>
      <c r="W25" s="175">
        <f t="shared" si="2"/>
        <v>324</v>
      </c>
      <c r="X25" s="174">
        <f t="shared" si="3"/>
        <v>18</v>
      </c>
      <c r="Y25" s="176">
        <f t="shared" si="3"/>
        <v>0</v>
      </c>
      <c r="Z25" s="176">
        <f t="shared" si="3"/>
        <v>0</v>
      </c>
      <c r="AA25" s="176">
        <f t="shared" si="3"/>
        <v>0</v>
      </c>
      <c r="AB25" s="176">
        <f>SUM(AB7:AB24)</f>
        <v>0</v>
      </c>
    </row>
    <row r="26" spans="1:2" ht="21">
      <c r="A26" s="62" t="s">
        <v>112</v>
      </c>
      <c r="B26" s="214"/>
    </row>
    <row r="27" ht="21">
      <c r="A27" s="194" t="s">
        <v>154</v>
      </c>
    </row>
    <row r="28" spans="1:28" s="112" customFormat="1" ht="21">
      <c r="A28" s="108"/>
      <c r="B28" s="111"/>
      <c r="C28" s="111"/>
      <c r="D28" s="111"/>
      <c r="E28" s="204"/>
      <c r="F28" s="111"/>
      <c r="G28" s="111"/>
      <c r="H28" s="111"/>
      <c r="I28" s="111"/>
      <c r="J28" s="111"/>
      <c r="K28" s="111"/>
      <c r="L28" s="111"/>
      <c r="M28" s="111"/>
      <c r="N28" s="111"/>
      <c r="O28" s="204"/>
      <c r="P28" s="111"/>
      <c r="Q28" s="111"/>
      <c r="R28" s="111"/>
      <c r="S28" s="111"/>
      <c r="T28" s="111"/>
      <c r="U28" s="111"/>
      <c r="V28" s="111"/>
      <c r="W28" s="111"/>
      <c r="X28" s="111"/>
      <c r="Y28" s="187"/>
      <c r="Z28" s="187"/>
      <c r="AA28" s="187"/>
      <c r="AB28" s="187"/>
    </row>
    <row r="29" spans="1:28" s="112" customFormat="1" ht="21">
      <c r="A29" s="108"/>
      <c r="B29" s="111"/>
      <c r="C29" s="111"/>
      <c r="D29" s="111"/>
      <c r="E29" s="204"/>
      <c r="F29" s="111"/>
      <c r="G29" s="111"/>
      <c r="H29" s="111"/>
      <c r="I29" s="111"/>
      <c r="J29" s="111"/>
      <c r="K29" s="111"/>
      <c r="L29" s="111"/>
      <c r="M29" s="111"/>
      <c r="N29" s="111"/>
      <c r="O29" s="204"/>
      <c r="P29" s="111"/>
      <c r="Q29" s="111"/>
      <c r="R29" s="111"/>
      <c r="S29" s="111"/>
      <c r="T29" s="111"/>
      <c r="U29" s="111"/>
      <c r="V29" s="111"/>
      <c r="W29" s="111"/>
      <c r="X29" s="111"/>
      <c r="Y29" s="187"/>
      <c r="Z29" s="187"/>
      <c r="AA29" s="187"/>
      <c r="AB29" s="187"/>
    </row>
    <row r="30" spans="1:28" s="112" customFormat="1" ht="21">
      <c r="A30" s="108"/>
      <c r="B30" s="111"/>
      <c r="C30" s="111"/>
      <c r="D30" s="111"/>
      <c r="E30" s="204"/>
      <c r="F30" s="111"/>
      <c r="G30" s="111"/>
      <c r="H30" s="111"/>
      <c r="I30" s="111"/>
      <c r="J30" s="111"/>
      <c r="K30" s="111"/>
      <c r="L30" s="111"/>
      <c r="M30" s="111"/>
      <c r="N30" s="111"/>
      <c r="O30" s="204"/>
      <c r="P30" s="111"/>
      <c r="Q30" s="111"/>
      <c r="R30" s="111"/>
      <c r="S30" s="111"/>
      <c r="T30" s="111"/>
      <c r="U30" s="111"/>
      <c r="V30" s="111"/>
      <c r="W30" s="111"/>
      <c r="X30" s="111"/>
      <c r="Y30" s="188"/>
      <c r="Z30" s="188"/>
      <c r="AA30" s="188"/>
      <c r="AB30" s="188"/>
    </row>
    <row r="31" spans="1:28" s="112" customFormat="1" ht="21">
      <c r="A31" s="215"/>
      <c r="B31" s="111"/>
      <c r="C31" s="111"/>
      <c r="D31" s="111"/>
      <c r="E31" s="204"/>
      <c r="F31" s="111"/>
      <c r="G31" s="111"/>
      <c r="H31" s="111"/>
      <c r="I31" s="111"/>
      <c r="J31" s="111"/>
      <c r="K31" s="111"/>
      <c r="L31" s="111"/>
      <c r="M31" s="111"/>
      <c r="N31" s="111"/>
      <c r="O31" s="204"/>
      <c r="P31" s="111"/>
      <c r="Q31" s="111"/>
      <c r="R31" s="111"/>
      <c r="S31" s="111"/>
      <c r="T31" s="111"/>
      <c r="U31" s="111"/>
      <c r="V31" s="111"/>
      <c r="W31" s="111"/>
      <c r="X31" s="111"/>
      <c r="Y31" s="187"/>
      <c r="Z31" s="187"/>
      <c r="AA31" s="187"/>
      <c r="AB31" s="187"/>
    </row>
    <row r="32" spans="1:28" s="112" customFormat="1" ht="21" customHeight="1">
      <c r="A32" s="215"/>
      <c r="B32" s="121"/>
      <c r="D32" s="111"/>
      <c r="E32" s="204"/>
      <c r="F32" s="111"/>
      <c r="G32" s="111"/>
      <c r="H32" s="111"/>
      <c r="I32" s="111"/>
      <c r="J32" s="111"/>
      <c r="K32" s="111"/>
      <c r="L32" s="111"/>
      <c r="M32" s="121"/>
      <c r="N32" s="121"/>
      <c r="O32" s="204"/>
      <c r="P32" s="111"/>
      <c r="Q32" s="111"/>
      <c r="R32" s="111"/>
      <c r="S32" s="111"/>
      <c r="T32" s="111"/>
      <c r="U32" s="111"/>
      <c r="V32" s="111"/>
      <c r="W32" s="111"/>
      <c r="X32" s="111"/>
      <c r="Y32" s="187"/>
      <c r="Z32" s="187"/>
      <c r="AA32" s="187"/>
      <c r="AB32" s="187"/>
    </row>
    <row r="33" spans="1:28" s="112" customFormat="1" ht="21" customHeight="1">
      <c r="A33" s="215"/>
      <c r="B33" s="111"/>
      <c r="C33" s="216"/>
      <c r="D33" s="111"/>
      <c r="E33" s="204"/>
      <c r="F33" s="111"/>
      <c r="G33" s="111"/>
      <c r="H33" s="111"/>
      <c r="I33" s="111"/>
      <c r="J33" s="111"/>
      <c r="K33" s="111"/>
      <c r="L33" s="111"/>
      <c r="M33" s="121"/>
      <c r="N33" s="121"/>
      <c r="O33" s="204"/>
      <c r="P33" s="111"/>
      <c r="Q33" s="111"/>
      <c r="R33" s="111"/>
      <c r="S33" s="111"/>
      <c r="T33" s="111"/>
      <c r="U33" s="111"/>
      <c r="V33" s="111"/>
      <c r="W33" s="111"/>
      <c r="X33" s="111"/>
      <c r="Y33" s="187"/>
      <c r="Z33" s="187"/>
      <c r="AA33" s="187"/>
      <c r="AB33" s="187"/>
    </row>
    <row r="34" spans="3:16" ht="21" customHeight="1">
      <c r="C34" s="123"/>
      <c r="D34" s="107"/>
      <c r="E34" s="204"/>
      <c r="M34" s="122"/>
      <c r="N34" s="123"/>
      <c r="O34" s="127"/>
      <c r="P34" s="107"/>
    </row>
    <row r="35" ht="21" customHeight="1"/>
    <row r="36" ht="21" customHeight="1"/>
    <row r="37" ht="21" customHeight="1"/>
  </sheetData>
  <mergeCells count="17">
    <mergeCell ref="A1:P1"/>
    <mergeCell ref="A2:P2"/>
    <mergeCell ref="E4:F4"/>
    <mergeCell ref="A3:A6"/>
    <mergeCell ref="B3:F3"/>
    <mergeCell ref="G3:P3"/>
    <mergeCell ref="C4:D4"/>
    <mergeCell ref="G4:H4"/>
    <mergeCell ref="I4:L4"/>
    <mergeCell ref="M4:N4"/>
    <mergeCell ref="O4:P4"/>
    <mergeCell ref="Q3:X3"/>
    <mergeCell ref="Y3:AB3"/>
    <mergeCell ref="Q4:S4"/>
    <mergeCell ref="T4:V4"/>
    <mergeCell ref="W4:X4"/>
    <mergeCell ref="AA4:AB4"/>
  </mergeCells>
  <printOptions/>
  <pageMargins left="0.2" right="0.2" top="0.71" bottom="0.39" header="0.5" footer="0.31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R29"/>
  <sheetViews>
    <sheetView workbookViewId="0" topLeftCell="A1">
      <pane ySplit="5" topLeftCell="BM6" activePane="bottomLeft" state="frozen"/>
      <selection pane="topLeft" activeCell="C16" sqref="C16"/>
      <selection pane="bottomLeft" activeCell="G14" sqref="G14"/>
    </sheetView>
  </sheetViews>
  <sheetFormatPr defaultColWidth="9.140625" defaultRowHeight="12.75"/>
  <cols>
    <col min="1" max="1" width="17.00390625" style="125" customWidth="1"/>
    <col min="2" max="2" width="9.140625" style="125" customWidth="1"/>
    <col min="3" max="5" width="8.421875" style="125" customWidth="1"/>
    <col min="6" max="7" width="8.140625" style="125" customWidth="1"/>
    <col min="8" max="8" width="9.28125" style="125" customWidth="1"/>
    <col min="9" max="9" width="8.421875" style="125" customWidth="1"/>
    <col min="10" max="11" width="8.00390625" style="125" customWidth="1"/>
    <col min="12" max="13" width="8.28125" style="125" customWidth="1"/>
    <col min="14" max="16" width="8.421875" style="125" customWidth="1"/>
    <col min="17" max="17" width="9.421875" style="125" bestFit="1" customWidth="1"/>
    <col min="18" max="18" width="9.140625" style="59" customWidth="1"/>
    <col min="19" max="16384" width="9.140625" style="125" customWidth="1"/>
  </cols>
  <sheetData>
    <row r="1" spans="1:17" ht="23.25">
      <c r="A1" s="245" t="s">
        <v>117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7" ht="23.25">
      <c r="A2" s="244" t="s">
        <v>157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8" s="189" customFormat="1" ht="21">
      <c r="A3" s="259" t="s">
        <v>111</v>
      </c>
      <c r="B3" s="258" t="s">
        <v>13</v>
      </c>
      <c r="C3" s="258"/>
      <c r="D3" s="258" t="s">
        <v>55</v>
      </c>
      <c r="E3" s="258"/>
      <c r="F3" s="258" t="s">
        <v>56</v>
      </c>
      <c r="G3" s="258"/>
      <c r="H3" s="258" t="s">
        <v>57</v>
      </c>
      <c r="I3" s="258"/>
      <c r="J3" s="258" t="s">
        <v>58</v>
      </c>
      <c r="K3" s="258"/>
      <c r="L3" s="258" t="s">
        <v>59</v>
      </c>
      <c r="M3" s="258"/>
      <c r="N3" s="258" t="s">
        <v>60</v>
      </c>
      <c r="O3" s="258"/>
      <c r="P3" s="258" t="s">
        <v>61</v>
      </c>
      <c r="Q3" s="258"/>
      <c r="R3" s="59"/>
    </row>
    <row r="4" spans="1:18" s="189" customFormat="1" ht="21">
      <c r="A4" s="260"/>
      <c r="B4" s="21" t="s">
        <v>50</v>
      </c>
      <c r="C4" s="21" t="s">
        <v>9</v>
      </c>
      <c r="D4" s="21" t="s">
        <v>50</v>
      </c>
      <c r="E4" s="21" t="s">
        <v>9</v>
      </c>
      <c r="F4" s="21" t="s">
        <v>50</v>
      </c>
      <c r="G4" s="21" t="s">
        <v>9</v>
      </c>
      <c r="H4" s="21" t="s">
        <v>50</v>
      </c>
      <c r="I4" s="21" t="s">
        <v>9</v>
      </c>
      <c r="J4" s="21" t="s">
        <v>50</v>
      </c>
      <c r="K4" s="21" t="s">
        <v>9</v>
      </c>
      <c r="L4" s="21" t="s">
        <v>50</v>
      </c>
      <c r="M4" s="21" t="s">
        <v>9</v>
      </c>
      <c r="N4" s="21" t="s">
        <v>50</v>
      </c>
      <c r="O4" s="21" t="s">
        <v>9</v>
      </c>
      <c r="P4" s="21" t="s">
        <v>50</v>
      </c>
      <c r="Q4" s="21" t="s">
        <v>9</v>
      </c>
      <c r="R4" s="59"/>
    </row>
    <row r="5" spans="1:18" s="189" customFormat="1" ht="21">
      <c r="A5" s="261"/>
      <c r="B5" s="22" t="s">
        <v>8</v>
      </c>
      <c r="C5" s="22" t="s">
        <v>6</v>
      </c>
      <c r="D5" s="22" t="s">
        <v>8</v>
      </c>
      <c r="E5" s="22" t="s">
        <v>6</v>
      </c>
      <c r="F5" s="22" t="s">
        <v>8</v>
      </c>
      <c r="G5" s="22" t="s">
        <v>6</v>
      </c>
      <c r="H5" s="22" t="s">
        <v>8</v>
      </c>
      <c r="I5" s="22" t="s">
        <v>6</v>
      </c>
      <c r="J5" s="22" t="s">
        <v>8</v>
      </c>
      <c r="K5" s="22" t="s">
        <v>6</v>
      </c>
      <c r="L5" s="22" t="s">
        <v>8</v>
      </c>
      <c r="M5" s="22" t="s">
        <v>6</v>
      </c>
      <c r="N5" s="22" t="s">
        <v>8</v>
      </c>
      <c r="O5" s="22" t="s">
        <v>6</v>
      </c>
      <c r="P5" s="22" t="s">
        <v>8</v>
      </c>
      <c r="Q5" s="22" t="s">
        <v>6</v>
      </c>
      <c r="R5" s="59"/>
    </row>
    <row r="6" spans="1:18" s="189" customFormat="1" ht="21">
      <c r="A6" s="190" t="s">
        <v>159</v>
      </c>
      <c r="B6" s="144">
        <v>155356</v>
      </c>
      <c r="C6" s="144">
        <v>9579</v>
      </c>
      <c r="D6" s="144">
        <v>2814</v>
      </c>
      <c r="E6" s="144">
        <v>31</v>
      </c>
      <c r="F6" s="144">
        <v>40056</v>
      </c>
      <c r="G6" s="144">
        <v>22</v>
      </c>
      <c r="H6" s="144">
        <f>B6+D6+F6</f>
        <v>198226</v>
      </c>
      <c r="I6" s="144">
        <v>9632</v>
      </c>
      <c r="J6" s="144">
        <v>37186</v>
      </c>
      <c r="K6" s="144">
        <v>3298</v>
      </c>
      <c r="L6" s="144">
        <v>70</v>
      </c>
      <c r="M6" s="144">
        <v>5</v>
      </c>
      <c r="N6" s="144">
        <v>2361</v>
      </c>
      <c r="O6" s="144">
        <v>105</v>
      </c>
      <c r="P6" s="144">
        <f>J6+L6+N6</f>
        <v>39617</v>
      </c>
      <c r="Q6" s="144">
        <v>3408</v>
      </c>
      <c r="R6" s="126"/>
    </row>
    <row r="7" spans="1:18" s="189" customFormat="1" ht="21">
      <c r="A7" s="191" t="s">
        <v>160</v>
      </c>
      <c r="B7" s="146">
        <v>77398</v>
      </c>
      <c r="C7" s="146">
        <v>4163</v>
      </c>
      <c r="D7" s="146">
        <v>0</v>
      </c>
      <c r="E7" s="146">
        <v>0</v>
      </c>
      <c r="F7" s="146">
        <v>8000</v>
      </c>
      <c r="G7" s="146">
        <v>1</v>
      </c>
      <c r="H7" s="146">
        <f aca="true" t="shared" si="0" ref="H7:H24">B7+D7+F7</f>
        <v>85398</v>
      </c>
      <c r="I7" s="146">
        <v>4164</v>
      </c>
      <c r="J7" s="146">
        <v>4598</v>
      </c>
      <c r="K7" s="146">
        <v>662</v>
      </c>
      <c r="L7" s="146">
        <v>0</v>
      </c>
      <c r="M7" s="146">
        <v>0</v>
      </c>
      <c r="N7" s="146">
        <v>0</v>
      </c>
      <c r="O7" s="146">
        <v>0</v>
      </c>
      <c r="P7" s="146">
        <f aca="true" t="shared" si="1" ref="P7:P24">J7+L7+N7</f>
        <v>4598</v>
      </c>
      <c r="Q7" s="146">
        <v>662</v>
      </c>
      <c r="R7" s="126"/>
    </row>
    <row r="8" spans="1:18" s="189" customFormat="1" ht="21">
      <c r="A8" s="191" t="s">
        <v>161</v>
      </c>
      <c r="B8" s="146">
        <v>76207</v>
      </c>
      <c r="C8" s="146">
        <v>3424</v>
      </c>
      <c r="D8" s="146">
        <v>55</v>
      </c>
      <c r="E8" s="146">
        <v>4</v>
      </c>
      <c r="F8" s="146">
        <v>0</v>
      </c>
      <c r="G8" s="146">
        <v>0</v>
      </c>
      <c r="H8" s="146">
        <f t="shared" si="0"/>
        <v>76262</v>
      </c>
      <c r="I8" s="146">
        <v>3426</v>
      </c>
      <c r="J8" s="146">
        <v>1163</v>
      </c>
      <c r="K8" s="146">
        <v>176</v>
      </c>
      <c r="L8" s="146">
        <v>490</v>
      </c>
      <c r="M8" s="146">
        <v>62</v>
      </c>
      <c r="N8" s="146">
        <v>450</v>
      </c>
      <c r="O8" s="146">
        <v>34</v>
      </c>
      <c r="P8" s="146">
        <f t="shared" si="1"/>
        <v>2103</v>
      </c>
      <c r="Q8" s="146">
        <v>272</v>
      </c>
      <c r="R8" s="126"/>
    </row>
    <row r="9" spans="1:18" s="189" customFormat="1" ht="21">
      <c r="A9" s="191" t="s">
        <v>162</v>
      </c>
      <c r="B9" s="146">
        <v>157176</v>
      </c>
      <c r="C9" s="146">
        <v>7185</v>
      </c>
      <c r="D9" s="146">
        <v>15000</v>
      </c>
      <c r="E9" s="146">
        <v>3</v>
      </c>
      <c r="F9" s="146">
        <v>10000</v>
      </c>
      <c r="G9" s="146">
        <v>1</v>
      </c>
      <c r="H9" s="146">
        <f t="shared" si="0"/>
        <v>182176</v>
      </c>
      <c r="I9" s="146">
        <v>7188</v>
      </c>
      <c r="J9" s="146">
        <v>14891</v>
      </c>
      <c r="K9" s="146">
        <v>1490</v>
      </c>
      <c r="L9" s="146">
        <v>0</v>
      </c>
      <c r="M9" s="146">
        <v>0</v>
      </c>
      <c r="N9" s="146">
        <v>738</v>
      </c>
      <c r="O9" s="146">
        <v>10</v>
      </c>
      <c r="P9" s="146">
        <f t="shared" si="1"/>
        <v>15629</v>
      </c>
      <c r="Q9" s="146">
        <v>1500</v>
      </c>
      <c r="R9" s="126"/>
    </row>
    <row r="10" spans="1:18" s="189" customFormat="1" ht="21">
      <c r="A10" s="191" t="s">
        <v>163</v>
      </c>
      <c r="B10" s="146">
        <v>69339</v>
      </c>
      <c r="C10" s="146">
        <v>3301</v>
      </c>
      <c r="D10" s="146">
        <v>35000</v>
      </c>
      <c r="E10" s="146">
        <v>4</v>
      </c>
      <c r="F10" s="146">
        <v>0</v>
      </c>
      <c r="G10" s="146">
        <v>0</v>
      </c>
      <c r="H10" s="146">
        <f t="shared" si="0"/>
        <v>104339</v>
      </c>
      <c r="I10" s="146">
        <v>3305</v>
      </c>
      <c r="J10" s="146">
        <v>4562</v>
      </c>
      <c r="K10" s="146">
        <v>476</v>
      </c>
      <c r="L10" s="146">
        <v>0</v>
      </c>
      <c r="M10" s="146">
        <v>0</v>
      </c>
      <c r="N10" s="146">
        <v>400</v>
      </c>
      <c r="O10" s="146">
        <v>3</v>
      </c>
      <c r="P10" s="146">
        <f t="shared" si="1"/>
        <v>4962</v>
      </c>
      <c r="Q10" s="146">
        <v>479</v>
      </c>
      <c r="R10" s="126"/>
    </row>
    <row r="11" spans="1:18" s="189" customFormat="1" ht="23.25">
      <c r="A11" s="223" t="s">
        <v>164</v>
      </c>
      <c r="B11" s="146">
        <v>107203</v>
      </c>
      <c r="C11" s="146">
        <v>3948</v>
      </c>
      <c r="D11" s="146">
        <v>64034</v>
      </c>
      <c r="E11" s="146">
        <v>11</v>
      </c>
      <c r="F11" s="146">
        <v>12150</v>
      </c>
      <c r="G11" s="146">
        <v>2</v>
      </c>
      <c r="H11" s="146">
        <f t="shared" si="0"/>
        <v>183387</v>
      </c>
      <c r="I11" s="146">
        <v>3961</v>
      </c>
      <c r="J11" s="146">
        <v>5710</v>
      </c>
      <c r="K11" s="146">
        <v>538</v>
      </c>
      <c r="L11" s="146">
        <v>106</v>
      </c>
      <c r="M11" s="146">
        <v>3</v>
      </c>
      <c r="N11" s="146">
        <v>78</v>
      </c>
      <c r="O11" s="146">
        <v>2</v>
      </c>
      <c r="P11" s="146">
        <f t="shared" si="1"/>
        <v>5894</v>
      </c>
      <c r="Q11" s="146">
        <v>543</v>
      </c>
      <c r="R11" s="126"/>
    </row>
    <row r="12" spans="1:18" s="189" customFormat="1" ht="23.25">
      <c r="A12" s="223" t="s">
        <v>165</v>
      </c>
      <c r="B12" s="146">
        <v>22442</v>
      </c>
      <c r="C12" s="146">
        <v>1124</v>
      </c>
      <c r="D12" s="146">
        <v>0</v>
      </c>
      <c r="E12" s="146">
        <v>0</v>
      </c>
      <c r="F12" s="146">
        <v>0</v>
      </c>
      <c r="G12" s="146">
        <v>0</v>
      </c>
      <c r="H12" s="146">
        <f t="shared" si="0"/>
        <v>22442</v>
      </c>
      <c r="I12" s="146">
        <v>1124</v>
      </c>
      <c r="J12" s="146">
        <v>338</v>
      </c>
      <c r="K12" s="146">
        <v>99</v>
      </c>
      <c r="L12" s="146">
        <v>0</v>
      </c>
      <c r="M12" s="146">
        <v>0</v>
      </c>
      <c r="N12" s="146">
        <v>0</v>
      </c>
      <c r="O12" s="146">
        <v>0</v>
      </c>
      <c r="P12" s="146">
        <f t="shared" si="1"/>
        <v>338</v>
      </c>
      <c r="Q12" s="146">
        <v>99</v>
      </c>
      <c r="R12" s="126"/>
    </row>
    <row r="13" spans="1:18" s="189" customFormat="1" ht="23.25">
      <c r="A13" s="223" t="s">
        <v>166</v>
      </c>
      <c r="B13" s="146">
        <v>464339</v>
      </c>
      <c r="C13" s="146">
        <v>13939</v>
      </c>
      <c r="D13" s="146">
        <v>530</v>
      </c>
      <c r="E13" s="146">
        <v>46</v>
      </c>
      <c r="F13" s="146">
        <v>3000</v>
      </c>
      <c r="G13" s="146">
        <v>14</v>
      </c>
      <c r="H13" s="146">
        <f t="shared" si="0"/>
        <v>467869</v>
      </c>
      <c r="I13" s="146">
        <v>13999</v>
      </c>
      <c r="J13" s="146">
        <v>40641</v>
      </c>
      <c r="K13" s="146">
        <v>4261</v>
      </c>
      <c r="L13" s="146">
        <v>20</v>
      </c>
      <c r="M13" s="146">
        <v>5</v>
      </c>
      <c r="N13" s="146">
        <v>310</v>
      </c>
      <c r="O13" s="146">
        <v>25</v>
      </c>
      <c r="P13" s="146">
        <f t="shared" si="1"/>
        <v>40971</v>
      </c>
      <c r="Q13" s="146">
        <v>4291</v>
      </c>
      <c r="R13" s="126"/>
    </row>
    <row r="14" spans="1:18" s="189" customFormat="1" ht="23.25">
      <c r="A14" s="223" t="s">
        <v>167</v>
      </c>
      <c r="B14" s="146">
        <v>25881</v>
      </c>
      <c r="C14" s="146">
        <v>956</v>
      </c>
      <c r="D14" s="146">
        <v>0</v>
      </c>
      <c r="E14" s="146">
        <v>0</v>
      </c>
      <c r="F14" s="146">
        <v>0</v>
      </c>
      <c r="G14" s="146">
        <v>0</v>
      </c>
      <c r="H14" s="146">
        <f t="shared" si="0"/>
        <v>25881</v>
      </c>
      <c r="I14" s="146">
        <v>956</v>
      </c>
      <c r="J14" s="146">
        <v>2932</v>
      </c>
      <c r="K14" s="146">
        <v>318</v>
      </c>
      <c r="L14" s="146">
        <v>0</v>
      </c>
      <c r="M14" s="146">
        <v>0</v>
      </c>
      <c r="N14" s="146">
        <v>0</v>
      </c>
      <c r="O14" s="146">
        <v>0</v>
      </c>
      <c r="P14" s="146">
        <f t="shared" si="1"/>
        <v>2932</v>
      </c>
      <c r="Q14" s="146">
        <v>318</v>
      </c>
      <c r="R14" s="126"/>
    </row>
    <row r="15" spans="1:18" s="189" customFormat="1" ht="23.25">
      <c r="A15" s="223" t="s">
        <v>168</v>
      </c>
      <c r="B15" s="146">
        <v>251279</v>
      </c>
      <c r="C15" s="146">
        <v>7032</v>
      </c>
      <c r="D15" s="146">
        <v>0</v>
      </c>
      <c r="E15" s="146">
        <v>0</v>
      </c>
      <c r="F15" s="146">
        <v>200</v>
      </c>
      <c r="G15" s="146">
        <v>1</v>
      </c>
      <c r="H15" s="146">
        <f t="shared" si="0"/>
        <v>251479</v>
      </c>
      <c r="I15" s="146">
        <v>7032</v>
      </c>
      <c r="J15" s="146">
        <v>18631</v>
      </c>
      <c r="K15" s="146">
        <v>1669</v>
      </c>
      <c r="L15" s="146">
        <v>0</v>
      </c>
      <c r="M15" s="146">
        <v>0</v>
      </c>
      <c r="N15" s="146">
        <v>0</v>
      </c>
      <c r="O15" s="146">
        <v>0</v>
      </c>
      <c r="P15" s="146">
        <f t="shared" si="1"/>
        <v>18631</v>
      </c>
      <c r="Q15" s="146">
        <v>1669</v>
      </c>
      <c r="R15" s="126"/>
    </row>
    <row r="16" spans="1:18" s="189" customFormat="1" ht="23.25">
      <c r="A16" s="223" t="s">
        <v>169</v>
      </c>
      <c r="B16" s="146">
        <v>128627</v>
      </c>
      <c r="C16" s="146">
        <v>5751</v>
      </c>
      <c r="D16" s="146">
        <v>60</v>
      </c>
      <c r="E16" s="146">
        <v>3</v>
      </c>
      <c r="F16" s="146">
        <v>30</v>
      </c>
      <c r="G16" s="146">
        <v>4</v>
      </c>
      <c r="H16" s="146">
        <f t="shared" si="0"/>
        <v>128717</v>
      </c>
      <c r="I16" s="146">
        <v>5758</v>
      </c>
      <c r="J16" s="146">
        <v>10864</v>
      </c>
      <c r="K16" s="146">
        <v>1263</v>
      </c>
      <c r="L16" s="146">
        <v>0</v>
      </c>
      <c r="M16" s="146">
        <v>0</v>
      </c>
      <c r="N16" s="146">
        <v>30</v>
      </c>
      <c r="O16" s="146">
        <v>1</v>
      </c>
      <c r="P16" s="146">
        <f t="shared" si="1"/>
        <v>10894</v>
      </c>
      <c r="Q16" s="146">
        <v>1264</v>
      </c>
      <c r="R16" s="126"/>
    </row>
    <row r="17" spans="1:18" s="189" customFormat="1" ht="23.25">
      <c r="A17" s="223" t="s">
        <v>170</v>
      </c>
      <c r="B17" s="146">
        <v>428156</v>
      </c>
      <c r="C17" s="146">
        <v>17876</v>
      </c>
      <c r="D17" s="146">
        <v>1000</v>
      </c>
      <c r="E17" s="146">
        <v>2</v>
      </c>
      <c r="F17" s="146">
        <v>300</v>
      </c>
      <c r="G17" s="146">
        <v>1</v>
      </c>
      <c r="H17" s="146">
        <f t="shared" si="0"/>
        <v>429456</v>
      </c>
      <c r="I17" s="146">
        <v>17879</v>
      </c>
      <c r="J17" s="146">
        <v>15032</v>
      </c>
      <c r="K17" s="146">
        <v>1210</v>
      </c>
      <c r="L17" s="146">
        <v>0</v>
      </c>
      <c r="M17" s="146">
        <v>0</v>
      </c>
      <c r="N17" s="146">
        <v>0</v>
      </c>
      <c r="O17" s="146">
        <v>0</v>
      </c>
      <c r="P17" s="146">
        <f t="shared" si="1"/>
        <v>15032</v>
      </c>
      <c r="Q17" s="146">
        <v>1210</v>
      </c>
      <c r="R17" s="126"/>
    </row>
    <row r="18" spans="1:18" s="189" customFormat="1" ht="23.25">
      <c r="A18" s="223" t="s">
        <v>171</v>
      </c>
      <c r="B18" s="146">
        <v>74425</v>
      </c>
      <c r="C18" s="146">
        <v>2874</v>
      </c>
      <c r="D18" s="146">
        <v>65</v>
      </c>
      <c r="E18" s="146">
        <v>6</v>
      </c>
      <c r="F18" s="146">
        <v>139</v>
      </c>
      <c r="G18" s="146">
        <v>7</v>
      </c>
      <c r="H18" s="146">
        <f t="shared" si="0"/>
        <v>74629</v>
      </c>
      <c r="I18" s="146">
        <v>2874</v>
      </c>
      <c r="J18" s="146">
        <v>13156</v>
      </c>
      <c r="K18" s="146">
        <v>913</v>
      </c>
      <c r="L18" s="146">
        <v>178</v>
      </c>
      <c r="M18" s="146">
        <v>14</v>
      </c>
      <c r="N18" s="146">
        <v>118</v>
      </c>
      <c r="O18" s="146">
        <v>9</v>
      </c>
      <c r="P18" s="146">
        <f t="shared" si="1"/>
        <v>13452</v>
      </c>
      <c r="Q18" s="146">
        <v>936</v>
      </c>
      <c r="R18" s="126"/>
    </row>
    <row r="19" spans="1:18" s="189" customFormat="1" ht="23.25">
      <c r="A19" s="223" t="s">
        <v>172</v>
      </c>
      <c r="B19" s="146">
        <v>35858</v>
      </c>
      <c r="C19" s="146">
        <v>2640</v>
      </c>
      <c r="D19" s="146">
        <v>0</v>
      </c>
      <c r="E19" s="146">
        <v>0</v>
      </c>
      <c r="F19" s="146">
        <v>0</v>
      </c>
      <c r="G19" s="146">
        <v>0</v>
      </c>
      <c r="H19" s="146">
        <f t="shared" si="0"/>
        <v>35858</v>
      </c>
      <c r="I19" s="146">
        <v>2640</v>
      </c>
      <c r="J19" s="146">
        <v>3062</v>
      </c>
      <c r="K19" s="146">
        <v>353</v>
      </c>
      <c r="L19" s="146">
        <v>0</v>
      </c>
      <c r="M19" s="146">
        <v>0</v>
      </c>
      <c r="N19" s="146">
        <v>0</v>
      </c>
      <c r="O19" s="146">
        <v>0</v>
      </c>
      <c r="P19" s="146">
        <f t="shared" si="1"/>
        <v>3062</v>
      </c>
      <c r="Q19" s="146">
        <v>353</v>
      </c>
      <c r="R19" s="126"/>
    </row>
    <row r="20" spans="1:18" s="189" customFormat="1" ht="23.25">
      <c r="A20" s="223" t="s">
        <v>173</v>
      </c>
      <c r="B20" s="146">
        <v>96532</v>
      </c>
      <c r="C20" s="146">
        <v>4248</v>
      </c>
      <c r="D20" s="146">
        <v>70000</v>
      </c>
      <c r="E20" s="146">
        <v>14</v>
      </c>
      <c r="F20" s="146">
        <v>12950</v>
      </c>
      <c r="G20" s="146">
        <v>5</v>
      </c>
      <c r="H20" s="146">
        <f t="shared" si="0"/>
        <v>179482</v>
      </c>
      <c r="I20" s="146">
        <v>4267</v>
      </c>
      <c r="J20" s="146">
        <v>10388</v>
      </c>
      <c r="K20" s="146">
        <v>1046</v>
      </c>
      <c r="L20" s="146">
        <v>1090</v>
      </c>
      <c r="M20" s="146">
        <v>150</v>
      </c>
      <c r="N20" s="146">
        <v>0</v>
      </c>
      <c r="O20" s="146">
        <v>0</v>
      </c>
      <c r="P20" s="146">
        <f t="shared" si="1"/>
        <v>11478</v>
      </c>
      <c r="Q20" s="146">
        <v>836</v>
      </c>
      <c r="R20" s="126"/>
    </row>
    <row r="21" spans="1:18" s="189" customFormat="1" ht="23.25">
      <c r="A21" s="223" t="s">
        <v>174</v>
      </c>
      <c r="B21" s="146">
        <v>37228</v>
      </c>
      <c r="C21" s="146">
        <v>2175</v>
      </c>
      <c r="D21" s="146">
        <v>0</v>
      </c>
      <c r="E21" s="146">
        <v>0</v>
      </c>
      <c r="F21" s="146">
        <v>0</v>
      </c>
      <c r="G21" s="146">
        <v>0</v>
      </c>
      <c r="H21" s="146">
        <f t="shared" si="0"/>
        <v>37228</v>
      </c>
      <c r="I21" s="146">
        <v>2175</v>
      </c>
      <c r="J21" s="146">
        <v>4277</v>
      </c>
      <c r="K21" s="146">
        <v>518</v>
      </c>
      <c r="L21" s="146">
        <v>124</v>
      </c>
      <c r="M21" s="146">
        <v>5</v>
      </c>
      <c r="N21" s="146">
        <v>205</v>
      </c>
      <c r="O21" s="146">
        <v>3</v>
      </c>
      <c r="P21" s="146">
        <f t="shared" si="1"/>
        <v>4606</v>
      </c>
      <c r="Q21" s="146">
        <v>526</v>
      </c>
      <c r="R21" s="126"/>
    </row>
    <row r="22" spans="1:18" s="189" customFormat="1" ht="23.25">
      <c r="A22" s="223" t="s">
        <v>175</v>
      </c>
      <c r="B22" s="146">
        <v>57833</v>
      </c>
      <c r="C22" s="146">
        <v>5428</v>
      </c>
      <c r="D22" s="146">
        <v>0</v>
      </c>
      <c r="E22" s="146">
        <v>0</v>
      </c>
      <c r="F22" s="146">
        <v>0</v>
      </c>
      <c r="G22" s="146">
        <v>0</v>
      </c>
      <c r="H22" s="146">
        <f t="shared" si="0"/>
        <v>57833</v>
      </c>
      <c r="I22" s="146">
        <v>5428</v>
      </c>
      <c r="J22" s="146">
        <v>25255</v>
      </c>
      <c r="K22" s="146">
        <v>8068</v>
      </c>
      <c r="L22" s="146">
        <v>0</v>
      </c>
      <c r="M22" s="146">
        <v>0</v>
      </c>
      <c r="N22" s="146">
        <v>0</v>
      </c>
      <c r="O22" s="146">
        <v>0</v>
      </c>
      <c r="P22" s="146">
        <f t="shared" si="1"/>
        <v>25255</v>
      </c>
      <c r="Q22" s="146">
        <v>8068</v>
      </c>
      <c r="R22" s="126"/>
    </row>
    <row r="23" spans="1:18" s="189" customFormat="1" ht="20.25" customHeight="1">
      <c r="A23" s="224" t="s">
        <v>176</v>
      </c>
      <c r="B23" s="147">
        <v>45873</v>
      </c>
      <c r="C23" s="147">
        <v>2325</v>
      </c>
      <c r="D23" s="147">
        <v>234</v>
      </c>
      <c r="E23" s="147">
        <v>6</v>
      </c>
      <c r="F23" s="147">
        <v>1209</v>
      </c>
      <c r="G23" s="147">
        <v>29</v>
      </c>
      <c r="H23" s="147">
        <f t="shared" si="0"/>
        <v>47316</v>
      </c>
      <c r="I23" s="147">
        <v>2328</v>
      </c>
      <c r="J23" s="147">
        <v>2784</v>
      </c>
      <c r="K23" s="147">
        <v>268</v>
      </c>
      <c r="L23" s="147">
        <v>16</v>
      </c>
      <c r="M23" s="147">
        <v>2</v>
      </c>
      <c r="N23" s="147">
        <v>406</v>
      </c>
      <c r="O23" s="147">
        <v>12</v>
      </c>
      <c r="P23" s="147">
        <f t="shared" si="1"/>
        <v>3206</v>
      </c>
      <c r="Q23" s="147">
        <v>274</v>
      </c>
      <c r="R23" s="126"/>
    </row>
    <row r="24" spans="1:18" s="189" customFormat="1" ht="23.25">
      <c r="A24" s="227" t="s">
        <v>22</v>
      </c>
      <c r="B24" s="192">
        <f aca="true" t="shared" si="2" ref="B24:O24">SUM(B6:B23)</f>
        <v>2311152</v>
      </c>
      <c r="C24" s="192">
        <f t="shared" si="2"/>
        <v>97968</v>
      </c>
      <c r="D24" s="192">
        <f t="shared" si="2"/>
        <v>188792</v>
      </c>
      <c r="E24" s="192">
        <f t="shared" si="2"/>
        <v>130</v>
      </c>
      <c r="F24" s="192">
        <f t="shared" si="2"/>
        <v>88034</v>
      </c>
      <c r="G24" s="192">
        <f t="shared" si="2"/>
        <v>87</v>
      </c>
      <c r="H24" s="192">
        <f t="shared" si="0"/>
        <v>2587978</v>
      </c>
      <c r="I24" s="192">
        <f t="shared" si="2"/>
        <v>98136</v>
      </c>
      <c r="J24" s="192">
        <f t="shared" si="2"/>
        <v>215470</v>
      </c>
      <c r="K24" s="192">
        <f t="shared" si="2"/>
        <v>26626</v>
      </c>
      <c r="L24" s="192">
        <f t="shared" si="2"/>
        <v>2094</v>
      </c>
      <c r="M24" s="192">
        <f t="shared" si="2"/>
        <v>246</v>
      </c>
      <c r="N24" s="192">
        <f t="shared" si="2"/>
        <v>5096</v>
      </c>
      <c r="O24" s="192">
        <f t="shared" si="2"/>
        <v>204</v>
      </c>
      <c r="P24" s="192">
        <f t="shared" si="1"/>
        <v>222660</v>
      </c>
      <c r="Q24" s="192">
        <f>SUM(Q6:Q23)</f>
        <v>26708</v>
      </c>
      <c r="R24" s="126"/>
    </row>
    <row r="25" spans="1:18" s="193" customFormat="1" ht="23.25">
      <c r="A25" s="226" t="s">
        <v>112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59"/>
    </row>
    <row r="26" ht="21">
      <c r="A26" s="194" t="s">
        <v>154</v>
      </c>
    </row>
    <row r="27" spans="1:17" s="59" customFormat="1" ht="21">
      <c r="A27" s="108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</row>
    <row r="28" spans="1:17" s="59" customFormat="1" ht="21">
      <c r="A28" s="108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</row>
    <row r="29" spans="1:17" s="59" customFormat="1" ht="21">
      <c r="A29" s="108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</row>
    <row r="30" s="59" customFormat="1" ht="21"/>
    <row r="31" s="59" customFormat="1" ht="21"/>
  </sheetData>
  <mergeCells count="11">
    <mergeCell ref="N3:O3"/>
    <mergeCell ref="P3:Q3"/>
    <mergeCell ref="A2:Q2"/>
    <mergeCell ref="A1:Q1"/>
    <mergeCell ref="A3:A5"/>
    <mergeCell ref="B3:C3"/>
    <mergeCell ref="D3:E3"/>
    <mergeCell ref="F3:G3"/>
    <mergeCell ref="H3:I3"/>
    <mergeCell ref="J3:K3"/>
    <mergeCell ref="L3:M3"/>
  </mergeCells>
  <printOptions/>
  <pageMargins left="0.29" right="0.17" top="0.51" bottom="0.26" header="0.44" footer="0.17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W35"/>
  <sheetViews>
    <sheetView workbookViewId="0" topLeftCell="C1">
      <pane ySplit="6" topLeftCell="BM7" activePane="bottomLeft" state="frozen"/>
      <selection pane="topLeft" activeCell="C16" sqref="C16"/>
      <selection pane="bottomLeft" activeCell="O12" sqref="O12"/>
    </sheetView>
  </sheetViews>
  <sheetFormatPr defaultColWidth="9.140625" defaultRowHeight="12.75"/>
  <cols>
    <col min="1" max="1" width="16.140625" style="14" customWidth="1"/>
    <col min="2" max="7" width="6.57421875" style="15" customWidth="1"/>
    <col min="8" max="17" width="6.57421875" style="16" customWidth="1"/>
    <col min="18" max="22" width="6.57421875" style="15" customWidth="1"/>
    <col min="23" max="23" width="8.00390625" style="15" customWidth="1"/>
    <col min="24" max="16384" width="9.140625" style="14" customWidth="1"/>
  </cols>
  <sheetData>
    <row r="1" spans="1:23" s="17" customFormat="1" ht="23.25">
      <c r="A1" s="262" t="s">
        <v>118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1:23" s="17" customFormat="1" ht="23.25">
      <c r="A2" s="269" t="s">
        <v>158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</row>
    <row r="3" spans="1:23" s="61" customFormat="1" ht="18">
      <c r="A3" s="263" t="s">
        <v>111</v>
      </c>
      <c r="B3" s="266" t="s">
        <v>62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7"/>
    </row>
    <row r="4" spans="1:23" s="61" customFormat="1" ht="18" customHeight="1">
      <c r="A4" s="264"/>
      <c r="B4" s="267" t="s">
        <v>63</v>
      </c>
      <c r="C4" s="268"/>
      <c r="D4" s="268" t="s">
        <v>64</v>
      </c>
      <c r="E4" s="268"/>
      <c r="F4" s="268" t="s">
        <v>65</v>
      </c>
      <c r="G4" s="268"/>
      <c r="H4" s="251" t="s">
        <v>66</v>
      </c>
      <c r="I4" s="251"/>
      <c r="J4" s="251" t="s">
        <v>67</v>
      </c>
      <c r="K4" s="251"/>
      <c r="L4" s="251" t="s">
        <v>68</v>
      </c>
      <c r="M4" s="251"/>
      <c r="N4" s="251" t="s">
        <v>69</v>
      </c>
      <c r="O4" s="251"/>
      <c r="P4" s="251" t="s">
        <v>70</v>
      </c>
      <c r="Q4" s="251"/>
      <c r="R4" s="268" t="s">
        <v>71</v>
      </c>
      <c r="S4" s="268"/>
      <c r="T4" s="268" t="s">
        <v>72</v>
      </c>
      <c r="U4" s="268"/>
      <c r="V4" s="268" t="s">
        <v>73</v>
      </c>
      <c r="W4" s="268"/>
    </row>
    <row r="5" spans="1:23" s="61" customFormat="1" ht="18" customHeight="1">
      <c r="A5" s="264"/>
      <c r="B5" s="65" t="s">
        <v>50</v>
      </c>
      <c r="C5" s="8" t="s">
        <v>9</v>
      </c>
      <c r="D5" s="8" t="s">
        <v>50</v>
      </c>
      <c r="E5" s="8" t="s">
        <v>9</v>
      </c>
      <c r="F5" s="8" t="s">
        <v>50</v>
      </c>
      <c r="G5" s="8" t="s">
        <v>9</v>
      </c>
      <c r="H5" s="5" t="s">
        <v>50</v>
      </c>
      <c r="I5" s="5" t="s">
        <v>9</v>
      </c>
      <c r="J5" s="5" t="s">
        <v>50</v>
      </c>
      <c r="K5" s="5" t="s">
        <v>9</v>
      </c>
      <c r="L5" s="5" t="s">
        <v>50</v>
      </c>
      <c r="M5" s="5" t="s">
        <v>9</v>
      </c>
      <c r="N5" s="5" t="s">
        <v>50</v>
      </c>
      <c r="O5" s="5" t="s">
        <v>9</v>
      </c>
      <c r="P5" s="5" t="s">
        <v>50</v>
      </c>
      <c r="Q5" s="5" t="s">
        <v>9</v>
      </c>
      <c r="R5" s="8" t="s">
        <v>50</v>
      </c>
      <c r="S5" s="8" t="s">
        <v>9</v>
      </c>
      <c r="T5" s="8" t="s">
        <v>50</v>
      </c>
      <c r="U5" s="8" t="s">
        <v>9</v>
      </c>
      <c r="V5" s="8" t="s">
        <v>50</v>
      </c>
      <c r="W5" s="8" t="s">
        <v>9</v>
      </c>
    </row>
    <row r="6" spans="1:23" s="61" customFormat="1" ht="18" customHeight="1">
      <c r="A6" s="265"/>
      <c r="B6" s="66" t="s">
        <v>8</v>
      </c>
      <c r="C6" s="9" t="s">
        <v>6</v>
      </c>
      <c r="D6" s="9" t="s">
        <v>8</v>
      </c>
      <c r="E6" s="9" t="s">
        <v>6</v>
      </c>
      <c r="F6" s="9" t="s">
        <v>8</v>
      </c>
      <c r="G6" s="9" t="s">
        <v>6</v>
      </c>
      <c r="H6" s="10" t="s">
        <v>8</v>
      </c>
      <c r="I6" s="10" t="s">
        <v>6</v>
      </c>
      <c r="J6" s="10" t="s">
        <v>8</v>
      </c>
      <c r="K6" s="10" t="s">
        <v>6</v>
      </c>
      <c r="L6" s="10" t="s">
        <v>8</v>
      </c>
      <c r="M6" s="10" t="s">
        <v>6</v>
      </c>
      <c r="N6" s="10" t="s">
        <v>8</v>
      </c>
      <c r="O6" s="10" t="s">
        <v>6</v>
      </c>
      <c r="P6" s="10" t="s">
        <v>8</v>
      </c>
      <c r="Q6" s="10" t="s">
        <v>6</v>
      </c>
      <c r="R6" s="9" t="s">
        <v>8</v>
      </c>
      <c r="S6" s="9" t="s">
        <v>6</v>
      </c>
      <c r="T6" s="9" t="s">
        <v>8</v>
      </c>
      <c r="U6" s="9" t="s">
        <v>6</v>
      </c>
      <c r="V6" s="9" t="s">
        <v>8</v>
      </c>
      <c r="W6" s="9" t="s">
        <v>6</v>
      </c>
    </row>
    <row r="7" spans="1:23" s="1" customFormat="1" ht="18" customHeight="1">
      <c r="A7" s="96" t="s">
        <v>159</v>
      </c>
      <c r="B7" s="154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186</v>
      </c>
      <c r="K7" s="155">
        <v>52</v>
      </c>
      <c r="L7" s="155">
        <v>293</v>
      </c>
      <c r="M7" s="155">
        <v>48</v>
      </c>
      <c r="N7" s="155">
        <v>4657</v>
      </c>
      <c r="O7" s="155">
        <v>2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</row>
    <row r="8" spans="1:23" s="1" customFormat="1" ht="18" customHeight="1">
      <c r="A8" s="100" t="s">
        <v>160</v>
      </c>
      <c r="B8" s="156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3</v>
      </c>
      <c r="M8" s="157">
        <v>1</v>
      </c>
      <c r="N8" s="157">
        <v>0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  <c r="T8" s="157">
        <v>0</v>
      </c>
      <c r="U8" s="157">
        <v>0</v>
      </c>
      <c r="V8" s="157">
        <v>0</v>
      </c>
      <c r="W8" s="157">
        <v>0</v>
      </c>
    </row>
    <row r="9" spans="1:23" s="1" customFormat="1" ht="18" customHeight="1">
      <c r="A9" s="100" t="s">
        <v>161</v>
      </c>
      <c r="B9" s="156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73</v>
      </c>
      <c r="K9" s="157">
        <v>6</v>
      </c>
      <c r="L9" s="157">
        <v>79</v>
      </c>
      <c r="M9" s="157">
        <v>7</v>
      </c>
      <c r="N9" s="157">
        <v>0</v>
      </c>
      <c r="O9" s="157">
        <v>0</v>
      </c>
      <c r="P9" s="157">
        <v>0</v>
      </c>
      <c r="Q9" s="157">
        <v>0</v>
      </c>
      <c r="R9" s="157">
        <v>0</v>
      </c>
      <c r="S9" s="157">
        <v>0</v>
      </c>
      <c r="T9" s="157">
        <v>0</v>
      </c>
      <c r="U9" s="157">
        <v>0</v>
      </c>
      <c r="V9" s="157">
        <v>0</v>
      </c>
      <c r="W9" s="157">
        <v>0</v>
      </c>
    </row>
    <row r="10" spans="1:23" s="1" customFormat="1" ht="18" customHeight="1">
      <c r="A10" s="100" t="s">
        <v>162</v>
      </c>
      <c r="B10" s="156">
        <v>0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4</v>
      </c>
      <c r="I10" s="157">
        <v>1</v>
      </c>
      <c r="J10" s="157">
        <v>84</v>
      </c>
      <c r="K10" s="157">
        <v>20</v>
      </c>
      <c r="L10" s="157">
        <v>337</v>
      </c>
      <c r="M10" s="157">
        <v>36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</row>
    <row r="11" spans="1:23" s="1" customFormat="1" ht="18" customHeight="1">
      <c r="A11" s="218" t="s">
        <v>163</v>
      </c>
      <c r="B11" s="156">
        <v>0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4</v>
      </c>
      <c r="I11" s="157">
        <v>1</v>
      </c>
      <c r="J11" s="157">
        <v>32</v>
      </c>
      <c r="K11" s="157">
        <v>10</v>
      </c>
      <c r="L11" s="157">
        <v>34</v>
      </c>
      <c r="M11" s="157">
        <v>8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57">
        <v>0</v>
      </c>
      <c r="V11" s="157">
        <v>0</v>
      </c>
      <c r="W11" s="157">
        <v>0</v>
      </c>
    </row>
    <row r="12" spans="1:23" s="1" customFormat="1" ht="18" customHeight="1">
      <c r="A12" s="218" t="s">
        <v>164</v>
      </c>
      <c r="B12" s="156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112</v>
      </c>
      <c r="M12" s="157">
        <v>30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14</v>
      </c>
      <c r="U12" s="157">
        <v>2</v>
      </c>
      <c r="V12" s="157">
        <v>0</v>
      </c>
      <c r="W12" s="157">
        <v>0</v>
      </c>
    </row>
    <row r="13" spans="1:23" s="1" customFormat="1" ht="18" customHeight="1">
      <c r="A13" s="218" t="s">
        <v>165</v>
      </c>
      <c r="B13" s="156">
        <v>0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0</v>
      </c>
      <c r="V13" s="157">
        <v>0</v>
      </c>
      <c r="W13" s="157">
        <v>0</v>
      </c>
    </row>
    <row r="14" spans="1:23" s="1" customFormat="1" ht="18" customHeight="1">
      <c r="A14" s="218" t="s">
        <v>166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9</v>
      </c>
      <c r="I14" s="157">
        <v>3</v>
      </c>
      <c r="J14" s="157">
        <v>135</v>
      </c>
      <c r="K14" s="157">
        <v>43</v>
      </c>
      <c r="L14" s="157">
        <v>81</v>
      </c>
      <c r="M14" s="157">
        <v>18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</row>
    <row r="15" spans="1:23" s="1" customFormat="1" ht="18" customHeight="1">
      <c r="A15" s="218" t="s">
        <v>167</v>
      </c>
      <c r="B15" s="156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5</v>
      </c>
      <c r="K15" s="157">
        <v>1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</row>
    <row r="16" spans="1:23" s="1" customFormat="1" ht="18" customHeight="1">
      <c r="A16" s="218" t="s">
        <v>168</v>
      </c>
      <c r="B16" s="156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2</v>
      </c>
      <c r="I16" s="157">
        <v>2</v>
      </c>
      <c r="J16" s="157">
        <v>43</v>
      </c>
      <c r="K16" s="157">
        <v>18</v>
      </c>
      <c r="L16" s="157">
        <v>58</v>
      </c>
      <c r="M16" s="157">
        <v>9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</row>
    <row r="17" spans="1:23" s="1" customFormat="1" ht="18" customHeight="1">
      <c r="A17" s="218" t="s">
        <v>169</v>
      </c>
      <c r="B17" s="156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0</v>
      </c>
      <c r="Q17" s="157">
        <v>0</v>
      </c>
      <c r="R17" s="157">
        <v>0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</row>
    <row r="18" spans="1:23" s="1" customFormat="1" ht="18" customHeight="1">
      <c r="A18" s="218" t="s">
        <v>170</v>
      </c>
      <c r="B18" s="156">
        <v>0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2</v>
      </c>
      <c r="I18" s="157">
        <v>1</v>
      </c>
      <c r="J18" s="157">
        <v>163</v>
      </c>
      <c r="K18" s="157">
        <v>66</v>
      </c>
      <c r="L18" s="157">
        <v>150</v>
      </c>
      <c r="M18" s="157">
        <v>1</v>
      </c>
      <c r="N18" s="157">
        <v>0</v>
      </c>
      <c r="O18" s="157">
        <v>0</v>
      </c>
      <c r="P18" s="157">
        <v>0</v>
      </c>
      <c r="Q18" s="157">
        <v>0</v>
      </c>
      <c r="R18" s="157">
        <v>0</v>
      </c>
      <c r="S18" s="157">
        <v>0</v>
      </c>
      <c r="T18" s="157">
        <v>0</v>
      </c>
      <c r="U18" s="157">
        <v>0</v>
      </c>
      <c r="V18" s="157">
        <v>0</v>
      </c>
      <c r="W18" s="157">
        <v>0</v>
      </c>
    </row>
    <row r="19" spans="1:23" s="1" customFormat="1" ht="18" customHeight="1">
      <c r="A19" s="218" t="s">
        <v>171</v>
      </c>
      <c r="B19" s="156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</row>
    <row r="20" spans="1:23" s="1" customFormat="1" ht="18" customHeight="1">
      <c r="A20" s="218" t="s">
        <v>172</v>
      </c>
      <c r="B20" s="156">
        <v>0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3</v>
      </c>
      <c r="K20" s="157">
        <v>1</v>
      </c>
      <c r="L20" s="157">
        <v>3</v>
      </c>
      <c r="M20" s="157">
        <v>1</v>
      </c>
      <c r="N20" s="157">
        <v>0</v>
      </c>
      <c r="O20" s="157">
        <v>0</v>
      </c>
      <c r="P20" s="157">
        <v>0</v>
      </c>
      <c r="Q20" s="157">
        <v>0</v>
      </c>
      <c r="R20" s="157">
        <v>0</v>
      </c>
      <c r="S20" s="157">
        <v>0</v>
      </c>
      <c r="T20" s="157">
        <v>0</v>
      </c>
      <c r="U20" s="157">
        <v>0</v>
      </c>
      <c r="V20" s="157">
        <v>0</v>
      </c>
      <c r="W20" s="157">
        <v>0</v>
      </c>
    </row>
    <row r="21" spans="1:23" s="1" customFormat="1" ht="18" customHeight="1">
      <c r="A21" s="218" t="s">
        <v>173</v>
      </c>
      <c r="B21" s="156">
        <v>0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9</v>
      </c>
      <c r="I21" s="157">
        <v>1</v>
      </c>
      <c r="J21" s="157">
        <v>80</v>
      </c>
      <c r="K21" s="157">
        <v>32</v>
      </c>
      <c r="L21" s="157">
        <v>68</v>
      </c>
      <c r="M21" s="157">
        <v>21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30</v>
      </c>
      <c r="U21" s="157">
        <v>1</v>
      </c>
      <c r="V21" s="157">
        <v>0</v>
      </c>
      <c r="W21" s="157">
        <v>0</v>
      </c>
    </row>
    <row r="22" spans="1:23" s="1" customFormat="1" ht="18" customHeight="1">
      <c r="A22" s="218" t="s">
        <v>174</v>
      </c>
      <c r="B22" s="156">
        <v>0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2</v>
      </c>
      <c r="M22" s="157">
        <v>1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</row>
    <row r="23" spans="1:23" s="1" customFormat="1" ht="18" customHeight="1">
      <c r="A23" s="218" t="s">
        <v>175</v>
      </c>
      <c r="B23" s="156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259</v>
      </c>
      <c r="K23" s="157">
        <v>118</v>
      </c>
      <c r="L23" s="157">
        <v>70</v>
      </c>
      <c r="M23" s="157">
        <v>25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</row>
    <row r="24" spans="1:23" s="1" customFormat="1" ht="18" customHeight="1">
      <c r="A24" s="219" t="s">
        <v>176</v>
      </c>
      <c r="B24" s="158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14</v>
      </c>
      <c r="K24" s="159">
        <v>3</v>
      </c>
      <c r="L24" s="159">
        <v>101</v>
      </c>
      <c r="M24" s="159">
        <v>11</v>
      </c>
      <c r="N24" s="159">
        <v>1200</v>
      </c>
      <c r="O24" s="159">
        <v>1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</row>
    <row r="25" spans="1:23" s="1" customFormat="1" ht="18" customHeight="1">
      <c r="A25" s="225" t="s">
        <v>22</v>
      </c>
      <c r="B25" s="64">
        <f aca="true" t="shared" si="0" ref="B25:W25">SUM(B7:B24)</f>
        <v>0</v>
      </c>
      <c r="C25" s="64">
        <f t="shared" si="0"/>
        <v>0</v>
      </c>
      <c r="D25" s="64">
        <f t="shared" si="0"/>
        <v>0</v>
      </c>
      <c r="E25" s="64">
        <f t="shared" si="0"/>
        <v>0</v>
      </c>
      <c r="F25" s="64">
        <f t="shared" si="0"/>
        <v>0</v>
      </c>
      <c r="G25" s="64">
        <f t="shared" si="0"/>
        <v>0</v>
      </c>
      <c r="H25" s="64">
        <f t="shared" si="0"/>
        <v>30</v>
      </c>
      <c r="I25" s="64">
        <f t="shared" si="0"/>
        <v>9</v>
      </c>
      <c r="J25" s="64">
        <f t="shared" si="0"/>
        <v>1077</v>
      </c>
      <c r="K25" s="64">
        <f t="shared" si="0"/>
        <v>370</v>
      </c>
      <c r="L25" s="64">
        <f t="shared" si="0"/>
        <v>1391</v>
      </c>
      <c r="M25" s="64">
        <f t="shared" si="0"/>
        <v>217</v>
      </c>
      <c r="N25" s="64">
        <f t="shared" si="0"/>
        <v>5857</v>
      </c>
      <c r="O25" s="64">
        <f t="shared" si="0"/>
        <v>3</v>
      </c>
      <c r="P25" s="64">
        <f t="shared" si="0"/>
        <v>0</v>
      </c>
      <c r="Q25" s="64">
        <f t="shared" si="0"/>
        <v>0</v>
      </c>
      <c r="R25" s="64">
        <f t="shared" si="0"/>
        <v>0</v>
      </c>
      <c r="S25" s="64">
        <f t="shared" si="0"/>
        <v>0</v>
      </c>
      <c r="T25" s="64">
        <f t="shared" si="0"/>
        <v>44</v>
      </c>
      <c r="U25" s="64">
        <f t="shared" si="0"/>
        <v>3</v>
      </c>
      <c r="V25" s="64">
        <f t="shared" si="0"/>
        <v>0</v>
      </c>
      <c r="W25" s="64">
        <f t="shared" si="0"/>
        <v>0</v>
      </c>
    </row>
    <row r="26" spans="1:23" ht="21">
      <c r="A26" s="62" t="s">
        <v>112</v>
      </c>
      <c r="B26" s="2"/>
      <c r="C26" s="18"/>
      <c r="D26" s="18"/>
      <c r="E26" s="18"/>
      <c r="F26" s="18"/>
      <c r="G26" s="19"/>
      <c r="H26" s="20"/>
      <c r="I26" s="20"/>
      <c r="J26" s="13"/>
      <c r="K26" s="13"/>
      <c r="L26" s="13"/>
      <c r="M26" s="13"/>
      <c r="N26" s="13"/>
      <c r="O26" s="13"/>
      <c r="P26" s="20"/>
      <c r="Q26" s="20"/>
      <c r="R26" s="18"/>
      <c r="S26" s="18"/>
      <c r="T26" s="18"/>
      <c r="U26" s="18"/>
      <c r="V26" s="18"/>
      <c r="W26" s="18"/>
    </row>
    <row r="27" spans="1:2" ht="21">
      <c r="A27" s="95" t="s">
        <v>154</v>
      </c>
      <c r="B27" s="14"/>
    </row>
    <row r="29" spans="1:23" s="60" customFormat="1" ht="21">
      <c r="A29" s="113"/>
      <c r="B29" s="115"/>
      <c r="C29" s="115"/>
      <c r="D29" s="115"/>
      <c r="E29" s="115"/>
      <c r="F29" s="115"/>
      <c r="G29" s="115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15"/>
      <c r="S29" s="115"/>
      <c r="T29" s="115"/>
      <c r="U29" s="115"/>
      <c r="V29" s="115"/>
      <c r="W29" s="115"/>
    </row>
    <row r="30" spans="1:23" s="60" customFormat="1" ht="21">
      <c r="A30" s="113"/>
      <c r="B30" s="115"/>
      <c r="C30" s="115"/>
      <c r="D30" s="115"/>
      <c r="E30" s="115"/>
      <c r="F30" s="115"/>
      <c r="G30" s="115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15"/>
      <c r="S30" s="115"/>
      <c r="T30" s="115"/>
      <c r="U30" s="115"/>
      <c r="V30" s="115"/>
      <c r="W30" s="115"/>
    </row>
    <row r="31" spans="1:23" s="60" customFormat="1" ht="21">
      <c r="A31" s="113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</row>
    <row r="32" spans="1:23" s="119" customFormat="1" ht="21">
      <c r="A32" s="116"/>
      <c r="B32" s="117"/>
      <c r="C32" s="117"/>
      <c r="D32" s="117"/>
      <c r="E32" s="117"/>
      <c r="F32" s="117"/>
      <c r="G32" s="117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7"/>
      <c r="S32" s="117"/>
      <c r="T32" s="117"/>
      <c r="U32" s="117"/>
      <c r="V32" s="117"/>
      <c r="W32" s="117"/>
    </row>
    <row r="33" spans="1:23" s="60" customFormat="1" ht="21">
      <c r="A33" s="113"/>
      <c r="B33" s="115"/>
      <c r="C33" s="115"/>
      <c r="D33" s="115"/>
      <c r="E33" s="115"/>
      <c r="F33" s="115"/>
      <c r="G33" s="115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15"/>
      <c r="S33" s="115"/>
      <c r="T33" s="115"/>
      <c r="U33" s="115"/>
      <c r="V33" s="115"/>
      <c r="W33" s="115"/>
    </row>
    <row r="34" ht="16.5">
      <c r="A34" s="114"/>
    </row>
    <row r="35" ht="16.5">
      <c r="A35" s="114"/>
    </row>
  </sheetData>
  <mergeCells count="15">
    <mergeCell ref="A2:W2"/>
    <mergeCell ref="P4:Q4"/>
    <mergeCell ref="R4:S4"/>
    <mergeCell ref="T4:U4"/>
    <mergeCell ref="V4:W4"/>
    <mergeCell ref="A1:W1"/>
    <mergeCell ref="A3:A6"/>
    <mergeCell ref="B3:W3"/>
    <mergeCell ref="B4:C4"/>
    <mergeCell ref="D4:E4"/>
    <mergeCell ref="F4:G4"/>
    <mergeCell ref="H4:I4"/>
    <mergeCell ref="J4:K4"/>
    <mergeCell ref="L4:M4"/>
    <mergeCell ref="N4:O4"/>
  </mergeCells>
  <printOptions/>
  <pageMargins left="0.26" right="0.17" top="0.62" bottom="0.42" header="0.5" footer="0.31"/>
  <pageSetup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P25"/>
  <sheetViews>
    <sheetView workbookViewId="0" topLeftCell="A1">
      <selection activeCell="C16" sqref="C16"/>
    </sheetView>
  </sheetViews>
  <sheetFormatPr defaultColWidth="9.140625" defaultRowHeight="12.75"/>
  <cols>
    <col min="1" max="1" width="14.421875" style="24" customWidth="1"/>
    <col min="2" max="2" width="9.28125" style="24" customWidth="1"/>
    <col min="3" max="3" width="8.7109375" style="24" customWidth="1"/>
    <col min="4" max="4" width="9.7109375" style="24" customWidth="1"/>
    <col min="5" max="6" width="8.7109375" style="24" customWidth="1"/>
    <col min="7" max="7" width="10.7109375" style="24" customWidth="1"/>
    <col min="8" max="16" width="8.7109375" style="24" customWidth="1"/>
    <col min="17" max="16384" width="9.140625" style="24" customWidth="1"/>
  </cols>
  <sheetData>
    <row r="1" spans="1:16" s="23" customFormat="1" ht="23.25">
      <c r="A1" s="270" t="s">
        <v>121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s="23" customFormat="1" ht="23.25">
      <c r="A2" s="271" t="s">
        <v>177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spans="1:16" s="69" customFormat="1" ht="18.75">
      <c r="A3" s="70"/>
      <c r="B3" s="87" t="s">
        <v>94</v>
      </c>
      <c r="C3" s="87"/>
      <c r="D3" s="72"/>
      <c r="E3" s="72"/>
      <c r="F3" s="72"/>
      <c r="G3" s="72"/>
      <c r="H3" s="72"/>
      <c r="I3" s="72"/>
      <c r="J3" s="72"/>
      <c r="K3" s="72"/>
      <c r="L3" s="72"/>
      <c r="M3" s="73"/>
      <c r="N3" s="75" t="s">
        <v>95</v>
      </c>
      <c r="O3" s="71" t="s">
        <v>96</v>
      </c>
      <c r="P3" s="73"/>
    </row>
    <row r="4" spans="1:16" s="81" customFormat="1" ht="18.75">
      <c r="A4" s="77" t="s">
        <v>113</v>
      </c>
      <c r="B4" s="75" t="s">
        <v>97</v>
      </c>
      <c r="C4" s="75" t="s">
        <v>98</v>
      </c>
      <c r="D4" s="75" t="s">
        <v>99</v>
      </c>
      <c r="E4" s="76" t="s">
        <v>100</v>
      </c>
      <c r="F4" s="75" t="s">
        <v>101</v>
      </c>
      <c r="G4" s="76" t="s">
        <v>102</v>
      </c>
      <c r="H4" s="75" t="s">
        <v>103</v>
      </c>
      <c r="I4" s="76" t="s">
        <v>104</v>
      </c>
      <c r="J4" s="75" t="s">
        <v>105</v>
      </c>
      <c r="K4" s="75" t="s">
        <v>106</v>
      </c>
      <c r="L4" s="75" t="s">
        <v>107</v>
      </c>
      <c r="M4" s="76" t="s">
        <v>108</v>
      </c>
      <c r="N4" s="77" t="s">
        <v>97</v>
      </c>
      <c r="O4" s="76" t="s">
        <v>109</v>
      </c>
      <c r="P4" s="75" t="s">
        <v>110</v>
      </c>
    </row>
    <row r="5" spans="1:16" s="81" customFormat="1" ht="19.5" customHeight="1">
      <c r="A5" s="82"/>
      <c r="B5" s="82" t="s">
        <v>87</v>
      </c>
      <c r="C5" s="82" t="s">
        <v>87</v>
      </c>
      <c r="D5" s="82" t="s">
        <v>87</v>
      </c>
      <c r="E5" s="84" t="s">
        <v>87</v>
      </c>
      <c r="F5" s="82" t="s">
        <v>87</v>
      </c>
      <c r="G5" s="84" t="s">
        <v>87</v>
      </c>
      <c r="H5" s="82" t="s">
        <v>87</v>
      </c>
      <c r="I5" s="84" t="s">
        <v>87</v>
      </c>
      <c r="J5" s="82" t="s">
        <v>87</v>
      </c>
      <c r="K5" s="82" t="s">
        <v>87</v>
      </c>
      <c r="L5" s="82" t="s">
        <v>87</v>
      </c>
      <c r="M5" s="84" t="s">
        <v>87</v>
      </c>
      <c r="N5" s="82" t="s">
        <v>87</v>
      </c>
      <c r="O5" s="84" t="s">
        <v>87</v>
      </c>
      <c r="P5" s="82" t="s">
        <v>87</v>
      </c>
    </row>
    <row r="6" spans="1:16" s="68" customFormat="1" ht="19.5" customHeight="1">
      <c r="A6" s="96" t="s">
        <v>159</v>
      </c>
      <c r="B6" s="143">
        <v>0</v>
      </c>
      <c r="C6" s="160">
        <v>0</v>
      </c>
      <c r="D6" s="160">
        <v>0</v>
      </c>
      <c r="E6" s="160">
        <v>0</v>
      </c>
      <c r="F6" s="160">
        <v>0</v>
      </c>
      <c r="G6" s="160">
        <v>0</v>
      </c>
      <c r="H6" s="160">
        <v>0</v>
      </c>
      <c r="I6" s="160">
        <v>0</v>
      </c>
      <c r="J6" s="160">
        <v>0</v>
      </c>
      <c r="K6" s="160">
        <v>0</v>
      </c>
      <c r="L6" s="160">
        <v>0</v>
      </c>
      <c r="M6" s="160">
        <v>0</v>
      </c>
      <c r="N6" s="160">
        <v>3</v>
      </c>
      <c r="O6" s="160">
        <v>2</v>
      </c>
      <c r="P6" s="160">
        <v>34</v>
      </c>
    </row>
    <row r="7" spans="1:16" s="68" customFormat="1" ht="19.5" customHeight="1">
      <c r="A7" s="100" t="s">
        <v>160</v>
      </c>
      <c r="B7" s="145">
        <v>0</v>
      </c>
      <c r="C7" s="161">
        <v>0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2</v>
      </c>
      <c r="O7" s="161">
        <v>1</v>
      </c>
      <c r="P7" s="161">
        <v>116</v>
      </c>
    </row>
    <row r="8" spans="1:16" s="68" customFormat="1" ht="19.5" customHeight="1">
      <c r="A8" s="100" t="s">
        <v>161</v>
      </c>
      <c r="B8" s="145">
        <v>0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2</v>
      </c>
      <c r="O8" s="145">
        <v>0</v>
      </c>
      <c r="P8" s="145">
        <v>55</v>
      </c>
    </row>
    <row r="9" spans="1:16" s="68" customFormat="1" ht="19.5" customHeight="1">
      <c r="A9" s="100" t="s">
        <v>162</v>
      </c>
      <c r="B9" s="145">
        <v>0</v>
      </c>
      <c r="C9" s="161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8</v>
      </c>
      <c r="O9" s="161">
        <v>0</v>
      </c>
      <c r="P9" s="161">
        <v>189</v>
      </c>
    </row>
    <row r="10" spans="1:16" s="68" customFormat="1" ht="19.5" customHeight="1">
      <c r="A10" s="100" t="s">
        <v>163</v>
      </c>
      <c r="B10" s="145">
        <v>0</v>
      </c>
      <c r="C10" s="161">
        <v>0</v>
      </c>
      <c r="D10" s="161">
        <v>0</v>
      </c>
      <c r="E10" s="161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6</v>
      </c>
      <c r="O10" s="161">
        <v>0</v>
      </c>
      <c r="P10" s="161">
        <v>112</v>
      </c>
    </row>
    <row r="11" spans="1:16" s="86" customFormat="1" ht="19.5" customHeight="1">
      <c r="A11" s="218" t="s">
        <v>164</v>
      </c>
      <c r="B11" s="162">
        <v>0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7</v>
      </c>
      <c r="O11" s="162">
        <v>5</v>
      </c>
      <c r="P11" s="162">
        <v>58</v>
      </c>
    </row>
    <row r="12" spans="1:16" s="86" customFormat="1" ht="19.5" customHeight="1">
      <c r="A12" s="218" t="s">
        <v>165</v>
      </c>
      <c r="B12" s="162">
        <v>0</v>
      </c>
      <c r="C12" s="162">
        <v>0</v>
      </c>
      <c r="D12" s="162">
        <v>0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47</v>
      </c>
    </row>
    <row r="13" spans="1:16" s="86" customFormat="1" ht="19.5" customHeight="1">
      <c r="A13" s="218" t="s">
        <v>166</v>
      </c>
      <c r="B13" s="162">
        <v>0</v>
      </c>
      <c r="C13" s="162">
        <v>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8</v>
      </c>
      <c r="O13" s="162">
        <v>0</v>
      </c>
      <c r="P13" s="162">
        <v>142</v>
      </c>
    </row>
    <row r="14" spans="1:16" s="86" customFormat="1" ht="19.5" customHeight="1">
      <c r="A14" s="218" t="s">
        <v>167</v>
      </c>
      <c r="B14" s="162">
        <v>0</v>
      </c>
      <c r="C14" s="162">
        <v>0</v>
      </c>
      <c r="D14" s="162">
        <v>0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6</v>
      </c>
      <c r="O14" s="162">
        <v>0</v>
      </c>
      <c r="P14" s="162">
        <v>41</v>
      </c>
    </row>
    <row r="15" spans="1:16" s="86" customFormat="1" ht="19.5" customHeight="1">
      <c r="A15" s="218" t="s">
        <v>168</v>
      </c>
      <c r="B15" s="162">
        <v>0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6</v>
      </c>
      <c r="O15" s="162">
        <v>0</v>
      </c>
      <c r="P15" s="162">
        <v>72</v>
      </c>
    </row>
    <row r="16" spans="1:16" s="68" customFormat="1" ht="19.5" customHeight="1">
      <c r="A16" s="218" t="s">
        <v>169</v>
      </c>
      <c r="B16" s="145">
        <v>0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6</v>
      </c>
      <c r="O16" s="161">
        <v>0</v>
      </c>
      <c r="P16" s="161">
        <v>75</v>
      </c>
    </row>
    <row r="17" spans="1:16" s="68" customFormat="1" ht="19.5" customHeight="1">
      <c r="A17" s="218" t="s">
        <v>170</v>
      </c>
      <c r="B17" s="145">
        <v>0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13</v>
      </c>
      <c r="O17" s="161">
        <v>2</v>
      </c>
      <c r="P17" s="161">
        <v>372</v>
      </c>
    </row>
    <row r="18" spans="1:16" s="68" customFormat="1" ht="19.5" customHeight="1">
      <c r="A18" s="218" t="s">
        <v>171</v>
      </c>
      <c r="B18" s="145">
        <v>0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</row>
    <row r="19" spans="1:16" s="68" customFormat="1" ht="19.5" customHeight="1">
      <c r="A19" s="218" t="s">
        <v>172</v>
      </c>
      <c r="B19" s="145">
        <v>0</v>
      </c>
      <c r="C19" s="161">
        <v>0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4</v>
      </c>
      <c r="O19" s="161">
        <v>0</v>
      </c>
      <c r="P19" s="161">
        <v>32</v>
      </c>
    </row>
    <row r="20" spans="1:16" s="68" customFormat="1" ht="19.5" customHeight="1">
      <c r="A20" s="218" t="s">
        <v>173</v>
      </c>
      <c r="B20" s="145">
        <v>0</v>
      </c>
      <c r="C20" s="161">
        <v>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10</v>
      </c>
      <c r="O20" s="161">
        <v>0</v>
      </c>
      <c r="P20" s="161">
        <v>106</v>
      </c>
    </row>
    <row r="21" spans="1:16" s="68" customFormat="1" ht="19.5" customHeight="1">
      <c r="A21" s="218" t="s">
        <v>174</v>
      </c>
      <c r="B21" s="145">
        <v>0</v>
      </c>
      <c r="C21" s="161">
        <v>0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3</v>
      </c>
      <c r="O21" s="161">
        <v>1</v>
      </c>
      <c r="P21" s="161">
        <v>110</v>
      </c>
    </row>
    <row r="22" spans="1:16" s="68" customFormat="1" ht="19.5" customHeight="1">
      <c r="A22" s="218" t="s">
        <v>175</v>
      </c>
      <c r="B22" s="145">
        <v>0</v>
      </c>
      <c r="C22" s="161">
        <v>0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2</v>
      </c>
      <c r="O22" s="161">
        <v>0</v>
      </c>
      <c r="P22" s="161">
        <v>119</v>
      </c>
    </row>
    <row r="23" spans="1:16" s="86" customFormat="1" ht="19.5" customHeight="1">
      <c r="A23" s="219" t="s">
        <v>176</v>
      </c>
      <c r="B23" s="163">
        <v>0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3</v>
      </c>
      <c r="O23" s="163">
        <v>0</v>
      </c>
      <c r="P23" s="163">
        <v>0</v>
      </c>
    </row>
    <row r="24" spans="1:16" s="69" customFormat="1" ht="23.25">
      <c r="A24" s="225" t="s">
        <v>22</v>
      </c>
      <c r="B24" s="63">
        <f aca="true" t="shared" si="0" ref="B24:P24">SUM(B6:B23)</f>
        <v>0</v>
      </c>
      <c r="C24" s="63">
        <f t="shared" si="0"/>
        <v>0</v>
      </c>
      <c r="D24" s="63">
        <f t="shared" si="0"/>
        <v>0</v>
      </c>
      <c r="E24" s="63">
        <f t="shared" si="0"/>
        <v>0</v>
      </c>
      <c r="F24" s="63">
        <f t="shared" si="0"/>
        <v>0</v>
      </c>
      <c r="G24" s="63">
        <f t="shared" si="0"/>
        <v>0</v>
      </c>
      <c r="H24" s="63">
        <f t="shared" si="0"/>
        <v>0</v>
      </c>
      <c r="I24" s="63">
        <f t="shared" si="0"/>
        <v>0</v>
      </c>
      <c r="J24" s="63">
        <f t="shared" si="0"/>
        <v>0</v>
      </c>
      <c r="K24" s="63">
        <f t="shared" si="0"/>
        <v>0</v>
      </c>
      <c r="L24" s="63">
        <f t="shared" si="0"/>
        <v>0</v>
      </c>
      <c r="M24" s="63">
        <f t="shared" si="0"/>
        <v>0</v>
      </c>
      <c r="N24" s="63">
        <f t="shared" si="0"/>
        <v>89</v>
      </c>
      <c r="O24" s="63">
        <f t="shared" si="0"/>
        <v>11</v>
      </c>
      <c r="P24" s="63">
        <f t="shared" si="0"/>
        <v>1680</v>
      </c>
    </row>
    <row r="25" ht="23.25">
      <c r="A25" s="226" t="s">
        <v>112</v>
      </c>
    </row>
  </sheetData>
  <mergeCells count="2">
    <mergeCell ref="A1:P1"/>
    <mergeCell ref="A2:P2"/>
  </mergeCells>
  <printOptions/>
  <pageMargins left="0.48" right="0.2" top="0.57" bottom="0.38" header="0.3937007874015748" footer="0.2362204724409449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R25"/>
  <sheetViews>
    <sheetView workbookViewId="0" topLeftCell="A1">
      <selection activeCell="C16" sqref="C16"/>
    </sheetView>
  </sheetViews>
  <sheetFormatPr defaultColWidth="9.140625" defaultRowHeight="12.75"/>
  <cols>
    <col min="1" max="1" width="16.140625" style="24" customWidth="1"/>
    <col min="2" max="4" width="8.28125" style="24" customWidth="1"/>
    <col min="5" max="5" width="8.7109375" style="24" customWidth="1"/>
    <col min="6" max="6" width="10.140625" style="24" customWidth="1"/>
    <col min="7" max="7" width="9.7109375" style="24" customWidth="1"/>
    <col min="8" max="8" width="10.57421875" style="24" customWidth="1"/>
    <col min="9" max="9" width="8.28125" style="24" customWidth="1"/>
    <col min="10" max="10" width="8.7109375" style="24" customWidth="1"/>
    <col min="11" max="11" width="9.57421875" style="24" customWidth="1"/>
    <col min="12" max="12" width="8.140625" style="24" customWidth="1"/>
    <col min="13" max="13" width="7.8515625" style="24" customWidth="1"/>
    <col min="14" max="17" width="7.28125" style="24" customWidth="1"/>
    <col min="18" max="16384" width="9.140625" style="24" customWidth="1"/>
  </cols>
  <sheetData>
    <row r="1" spans="1:17" s="67" customFormat="1" ht="23.25">
      <c r="A1" s="270" t="s">
        <v>120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</row>
    <row r="2" spans="1:17" s="23" customFormat="1" ht="23.25">
      <c r="A2" s="271" t="s">
        <v>180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</row>
    <row r="3" spans="1:17" s="69" customFormat="1" ht="18.75">
      <c r="A3" s="70"/>
      <c r="B3" s="71" t="s">
        <v>76</v>
      </c>
      <c r="C3" s="72"/>
      <c r="D3" s="72"/>
      <c r="E3" s="73"/>
      <c r="F3" s="70" t="s">
        <v>77</v>
      </c>
      <c r="G3" s="74" t="s">
        <v>78</v>
      </c>
      <c r="H3" s="75" t="s">
        <v>78</v>
      </c>
      <c r="I3" s="76" t="s">
        <v>79</v>
      </c>
      <c r="J3" s="272" t="s">
        <v>80</v>
      </c>
      <c r="K3" s="273"/>
      <c r="L3" s="71" t="s">
        <v>81</v>
      </c>
      <c r="M3" s="73"/>
      <c r="N3" s="71" t="s">
        <v>82</v>
      </c>
      <c r="O3" s="72"/>
      <c r="P3" s="72"/>
      <c r="Q3" s="73"/>
    </row>
    <row r="4" spans="1:17" s="81" customFormat="1" ht="18.75">
      <c r="A4" s="77" t="s">
        <v>113</v>
      </c>
      <c r="B4" s="74" t="s">
        <v>83</v>
      </c>
      <c r="C4" s="75" t="s">
        <v>84</v>
      </c>
      <c r="D4" s="76" t="s">
        <v>85</v>
      </c>
      <c r="E4" s="75" t="s">
        <v>86</v>
      </c>
      <c r="F4" s="77" t="s">
        <v>87</v>
      </c>
      <c r="G4" s="78" t="s">
        <v>88</v>
      </c>
      <c r="H4" s="77" t="s">
        <v>89</v>
      </c>
      <c r="I4" s="79" t="s">
        <v>87</v>
      </c>
      <c r="J4" s="75" t="s">
        <v>90</v>
      </c>
      <c r="K4" s="79" t="s">
        <v>91</v>
      </c>
      <c r="L4" s="75" t="s">
        <v>83</v>
      </c>
      <c r="M4" s="79" t="s">
        <v>85</v>
      </c>
      <c r="N4" s="75" t="s">
        <v>30</v>
      </c>
      <c r="O4" s="79" t="s">
        <v>74</v>
      </c>
      <c r="P4" s="75" t="s">
        <v>75</v>
      </c>
      <c r="Q4" s="80" t="s">
        <v>85</v>
      </c>
    </row>
    <row r="5" spans="1:17" s="81" customFormat="1" ht="19.5" customHeight="1">
      <c r="A5" s="82"/>
      <c r="B5" s="83" t="s">
        <v>92</v>
      </c>
      <c r="C5" s="82"/>
      <c r="D5" s="84"/>
      <c r="E5" s="82" t="s">
        <v>93</v>
      </c>
      <c r="F5" s="82"/>
      <c r="G5" s="83" t="s">
        <v>87</v>
      </c>
      <c r="H5" s="82" t="s">
        <v>87</v>
      </c>
      <c r="I5" s="84"/>
      <c r="J5" s="82"/>
      <c r="K5" s="84"/>
      <c r="L5" s="82"/>
      <c r="M5" s="84"/>
      <c r="N5" s="82"/>
      <c r="O5" s="84"/>
      <c r="P5" s="82"/>
      <c r="Q5" s="85"/>
    </row>
    <row r="6" spans="1:17" s="68" customFormat="1" ht="19.5" customHeight="1">
      <c r="A6" s="96" t="s">
        <v>159</v>
      </c>
      <c r="B6" s="143">
        <v>4</v>
      </c>
      <c r="C6" s="160">
        <v>0</v>
      </c>
      <c r="D6" s="160">
        <v>3</v>
      </c>
      <c r="E6" s="160">
        <v>0</v>
      </c>
      <c r="F6" s="160">
        <v>0</v>
      </c>
      <c r="G6" s="160">
        <v>1</v>
      </c>
      <c r="H6" s="160">
        <v>0</v>
      </c>
      <c r="I6" s="160">
        <v>1</v>
      </c>
      <c r="J6" s="160">
        <v>1</v>
      </c>
      <c r="K6" s="160">
        <v>2</v>
      </c>
      <c r="L6" s="160">
        <v>1</v>
      </c>
      <c r="M6" s="160">
        <v>0</v>
      </c>
      <c r="N6" s="160">
        <v>1</v>
      </c>
      <c r="O6" s="160">
        <v>1</v>
      </c>
      <c r="P6" s="160">
        <v>0</v>
      </c>
      <c r="Q6" s="160">
        <v>7</v>
      </c>
    </row>
    <row r="7" spans="1:17" s="68" customFormat="1" ht="19.5" customHeight="1">
      <c r="A7" s="100" t="s">
        <v>160</v>
      </c>
      <c r="B7" s="145">
        <v>1</v>
      </c>
      <c r="C7" s="161">
        <v>0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1</v>
      </c>
      <c r="K7" s="161">
        <v>1</v>
      </c>
      <c r="L7" s="161">
        <v>1</v>
      </c>
      <c r="M7" s="161">
        <v>0</v>
      </c>
      <c r="N7" s="161">
        <v>0</v>
      </c>
      <c r="O7" s="161">
        <v>0</v>
      </c>
      <c r="P7" s="161">
        <v>0</v>
      </c>
      <c r="Q7" s="161">
        <v>0</v>
      </c>
    </row>
    <row r="8" spans="1:18" s="68" customFormat="1" ht="19.5" customHeight="1">
      <c r="A8" s="100" t="s">
        <v>161</v>
      </c>
      <c r="B8" s="145">
        <v>1</v>
      </c>
      <c r="C8" s="161">
        <v>0</v>
      </c>
      <c r="D8" s="161">
        <v>0</v>
      </c>
      <c r="E8" s="161">
        <v>0</v>
      </c>
      <c r="F8" s="161">
        <v>0</v>
      </c>
      <c r="G8" s="161">
        <v>0</v>
      </c>
      <c r="H8" s="161">
        <v>0</v>
      </c>
      <c r="I8" s="161">
        <v>0</v>
      </c>
      <c r="J8" s="161">
        <v>1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1">
        <v>0</v>
      </c>
      <c r="R8" s="68" t="s">
        <v>92</v>
      </c>
    </row>
    <row r="9" spans="1:17" s="69" customFormat="1" ht="18.75">
      <c r="A9" s="100" t="s">
        <v>162</v>
      </c>
      <c r="B9" s="164">
        <v>0</v>
      </c>
      <c r="C9" s="165">
        <v>0</v>
      </c>
      <c r="D9" s="164">
        <v>0</v>
      </c>
      <c r="E9" s="164">
        <v>1</v>
      </c>
      <c r="F9" s="164">
        <v>0</v>
      </c>
      <c r="G9" s="164">
        <v>0</v>
      </c>
      <c r="H9" s="164">
        <v>0</v>
      </c>
      <c r="I9" s="164">
        <v>0</v>
      </c>
      <c r="J9" s="164">
        <v>1</v>
      </c>
      <c r="K9" s="164">
        <v>1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4">
        <v>0</v>
      </c>
    </row>
    <row r="10" spans="1:17" s="69" customFormat="1" ht="18.75">
      <c r="A10" s="100" t="s">
        <v>163</v>
      </c>
      <c r="B10" s="164">
        <v>0</v>
      </c>
      <c r="C10" s="165">
        <v>0</v>
      </c>
      <c r="D10" s="164">
        <v>1</v>
      </c>
      <c r="E10" s="164">
        <v>1</v>
      </c>
      <c r="F10" s="164">
        <v>0</v>
      </c>
      <c r="G10" s="164">
        <v>0</v>
      </c>
      <c r="H10" s="164">
        <v>0</v>
      </c>
      <c r="I10" s="164">
        <v>0</v>
      </c>
      <c r="J10" s="164">
        <v>1</v>
      </c>
      <c r="K10" s="164">
        <v>1</v>
      </c>
      <c r="L10" s="164">
        <v>0</v>
      </c>
      <c r="M10" s="164">
        <v>2</v>
      </c>
      <c r="N10" s="164">
        <v>0</v>
      </c>
      <c r="O10" s="164">
        <v>0</v>
      </c>
      <c r="P10" s="164">
        <v>0</v>
      </c>
      <c r="Q10" s="164">
        <v>0</v>
      </c>
    </row>
    <row r="11" spans="1:17" s="69" customFormat="1" ht="23.25">
      <c r="A11" s="218" t="s">
        <v>164</v>
      </c>
      <c r="B11" s="164">
        <v>0</v>
      </c>
      <c r="C11" s="165">
        <v>0</v>
      </c>
      <c r="D11" s="164">
        <v>0</v>
      </c>
      <c r="E11" s="164">
        <v>1</v>
      </c>
      <c r="F11" s="164">
        <v>0</v>
      </c>
      <c r="G11" s="164">
        <v>1</v>
      </c>
      <c r="H11" s="164">
        <v>0</v>
      </c>
      <c r="I11" s="164">
        <v>1</v>
      </c>
      <c r="J11" s="164">
        <v>1</v>
      </c>
      <c r="K11" s="164">
        <v>3</v>
      </c>
      <c r="L11" s="164">
        <v>1</v>
      </c>
      <c r="M11" s="164">
        <v>0</v>
      </c>
      <c r="N11" s="164">
        <v>1</v>
      </c>
      <c r="O11" s="164">
        <v>0</v>
      </c>
      <c r="P11" s="164">
        <v>0</v>
      </c>
      <c r="Q11" s="164">
        <v>0</v>
      </c>
    </row>
    <row r="12" spans="1:17" s="69" customFormat="1" ht="23.25">
      <c r="A12" s="218" t="s">
        <v>165</v>
      </c>
      <c r="B12" s="164">
        <v>0</v>
      </c>
      <c r="C12" s="165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1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4">
        <v>0</v>
      </c>
    </row>
    <row r="13" spans="1:17" s="69" customFormat="1" ht="23.25">
      <c r="A13" s="218" t="s">
        <v>166</v>
      </c>
      <c r="B13" s="164">
        <v>2</v>
      </c>
      <c r="C13" s="165">
        <v>1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1</v>
      </c>
      <c r="K13" s="164">
        <v>2</v>
      </c>
      <c r="L13" s="164">
        <v>3</v>
      </c>
      <c r="M13" s="164">
        <v>0</v>
      </c>
      <c r="N13" s="164">
        <v>0</v>
      </c>
      <c r="O13" s="164">
        <v>0</v>
      </c>
      <c r="P13" s="164">
        <v>0</v>
      </c>
      <c r="Q13" s="164">
        <v>0</v>
      </c>
    </row>
    <row r="14" spans="1:17" s="69" customFormat="1" ht="23.25">
      <c r="A14" s="218" t="s">
        <v>167</v>
      </c>
      <c r="B14" s="164">
        <v>0</v>
      </c>
      <c r="C14" s="165">
        <v>0</v>
      </c>
      <c r="D14" s="164">
        <v>0</v>
      </c>
      <c r="E14" s="164">
        <v>1</v>
      </c>
      <c r="F14" s="164">
        <v>0</v>
      </c>
      <c r="G14" s="164">
        <v>0</v>
      </c>
      <c r="H14" s="164">
        <v>0</v>
      </c>
      <c r="I14" s="164">
        <v>0</v>
      </c>
      <c r="J14" s="164">
        <v>1</v>
      </c>
      <c r="K14" s="164">
        <v>0</v>
      </c>
      <c r="L14" s="164">
        <v>0</v>
      </c>
      <c r="M14" s="164">
        <v>0</v>
      </c>
      <c r="N14" s="164">
        <v>0</v>
      </c>
      <c r="O14" s="164">
        <v>0</v>
      </c>
      <c r="P14" s="164">
        <v>0</v>
      </c>
      <c r="Q14" s="164">
        <v>0</v>
      </c>
    </row>
    <row r="15" spans="1:17" s="69" customFormat="1" ht="23.25">
      <c r="A15" s="218" t="s">
        <v>168</v>
      </c>
      <c r="B15" s="164">
        <v>1</v>
      </c>
      <c r="C15" s="165">
        <v>1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1</v>
      </c>
      <c r="K15" s="164">
        <v>0</v>
      </c>
      <c r="L15" s="164">
        <v>1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</row>
    <row r="16" spans="1:17" s="69" customFormat="1" ht="23.25">
      <c r="A16" s="218" t="s">
        <v>169</v>
      </c>
      <c r="B16" s="164">
        <v>0</v>
      </c>
      <c r="C16" s="165">
        <v>0</v>
      </c>
      <c r="D16" s="164">
        <v>0</v>
      </c>
      <c r="E16" s="164">
        <v>1</v>
      </c>
      <c r="F16" s="164">
        <v>0</v>
      </c>
      <c r="G16" s="164">
        <v>0</v>
      </c>
      <c r="H16" s="164">
        <v>0</v>
      </c>
      <c r="I16" s="164">
        <v>0</v>
      </c>
      <c r="J16" s="164">
        <v>1</v>
      </c>
      <c r="K16" s="164">
        <v>0</v>
      </c>
      <c r="L16" s="164">
        <v>2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</row>
    <row r="17" spans="1:17" s="69" customFormat="1" ht="23.25">
      <c r="A17" s="218" t="s">
        <v>170</v>
      </c>
      <c r="B17" s="164">
        <v>2</v>
      </c>
      <c r="C17" s="165">
        <v>0</v>
      </c>
      <c r="D17" s="164">
        <v>3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1</v>
      </c>
      <c r="K17" s="164">
        <v>1</v>
      </c>
      <c r="L17" s="164">
        <v>1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</row>
    <row r="18" spans="1:17" s="69" customFormat="1" ht="23.25">
      <c r="A18" s="218" t="s">
        <v>171</v>
      </c>
      <c r="B18" s="164">
        <v>1</v>
      </c>
      <c r="C18" s="165">
        <v>1</v>
      </c>
      <c r="D18" s="164">
        <v>0</v>
      </c>
      <c r="E18" s="164">
        <v>2</v>
      </c>
      <c r="F18" s="164">
        <v>0</v>
      </c>
      <c r="G18" s="164">
        <v>0</v>
      </c>
      <c r="H18" s="164">
        <v>0</v>
      </c>
      <c r="I18" s="164">
        <v>0</v>
      </c>
      <c r="J18" s="164">
        <v>1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</row>
    <row r="19" spans="1:17" s="69" customFormat="1" ht="23.25">
      <c r="A19" s="218" t="s">
        <v>172</v>
      </c>
      <c r="B19" s="164">
        <v>0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1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</row>
    <row r="20" spans="1:17" s="69" customFormat="1" ht="23.25">
      <c r="A20" s="218" t="s">
        <v>173</v>
      </c>
      <c r="B20" s="164">
        <v>0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1</v>
      </c>
      <c r="K20" s="164">
        <v>0</v>
      </c>
      <c r="L20" s="164">
        <v>1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</row>
    <row r="21" spans="1:17" s="69" customFormat="1" ht="23.25">
      <c r="A21" s="218" t="s">
        <v>174</v>
      </c>
      <c r="B21" s="164">
        <v>1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1</v>
      </c>
      <c r="K21" s="164">
        <v>1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</row>
    <row r="22" spans="1:17" s="69" customFormat="1" ht="23.25">
      <c r="A22" s="218" t="s">
        <v>175</v>
      </c>
      <c r="B22" s="164">
        <v>0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1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</row>
    <row r="23" spans="1:17" s="69" customFormat="1" ht="23.25">
      <c r="A23" s="219" t="s">
        <v>176</v>
      </c>
      <c r="B23" s="166">
        <v>0</v>
      </c>
      <c r="C23" s="166">
        <v>0</v>
      </c>
      <c r="D23" s="166">
        <v>0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1</v>
      </c>
      <c r="M23" s="166">
        <v>1</v>
      </c>
      <c r="N23" s="166">
        <v>0</v>
      </c>
      <c r="O23" s="166">
        <v>0</v>
      </c>
      <c r="P23" s="166">
        <v>0</v>
      </c>
      <c r="Q23" s="166">
        <v>0</v>
      </c>
    </row>
    <row r="24" spans="1:17" s="69" customFormat="1" ht="23.25">
      <c r="A24" s="225" t="s">
        <v>22</v>
      </c>
      <c r="B24" s="63">
        <f aca="true" t="shared" si="0" ref="B24:Q24">SUM(B6:B23)</f>
        <v>13</v>
      </c>
      <c r="C24" s="63">
        <f t="shared" si="0"/>
        <v>3</v>
      </c>
      <c r="D24" s="63">
        <f t="shared" si="0"/>
        <v>7</v>
      </c>
      <c r="E24" s="63">
        <f t="shared" si="0"/>
        <v>7</v>
      </c>
      <c r="F24" s="63">
        <f t="shared" si="0"/>
        <v>0</v>
      </c>
      <c r="G24" s="63">
        <f t="shared" si="0"/>
        <v>2</v>
      </c>
      <c r="H24" s="63">
        <f t="shared" si="0"/>
        <v>0</v>
      </c>
      <c r="I24" s="63">
        <f t="shared" si="0"/>
        <v>2</v>
      </c>
      <c r="J24" s="63">
        <f t="shared" si="0"/>
        <v>16</v>
      </c>
      <c r="K24" s="63">
        <f t="shared" si="0"/>
        <v>12</v>
      </c>
      <c r="L24" s="63">
        <f t="shared" si="0"/>
        <v>13</v>
      </c>
      <c r="M24" s="63">
        <f t="shared" si="0"/>
        <v>3</v>
      </c>
      <c r="N24" s="63">
        <f t="shared" si="0"/>
        <v>2</v>
      </c>
      <c r="O24" s="63">
        <f t="shared" si="0"/>
        <v>1</v>
      </c>
      <c r="P24" s="63">
        <f t="shared" si="0"/>
        <v>0</v>
      </c>
      <c r="Q24" s="63">
        <f t="shared" si="0"/>
        <v>7</v>
      </c>
    </row>
    <row r="25" ht="23.25">
      <c r="A25" s="226" t="s">
        <v>112</v>
      </c>
    </row>
  </sheetData>
  <mergeCells count="3">
    <mergeCell ref="A1:Q1"/>
    <mergeCell ref="A2:Q2"/>
    <mergeCell ref="J3:K3"/>
  </mergeCells>
  <printOptions/>
  <pageMargins left="0.18" right="0.2" top="0.53" bottom="0.34" header="0.3937007874015748" footer="0.2362204724409449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26"/>
  <sheetViews>
    <sheetView workbookViewId="0" topLeftCell="A23">
      <selection activeCell="D38" sqref="D38"/>
    </sheetView>
  </sheetViews>
  <sheetFormatPr defaultColWidth="9.140625" defaultRowHeight="12.75"/>
  <cols>
    <col min="1" max="1" width="2.140625" style="88" customWidth="1"/>
    <col min="2" max="2" width="18.421875" style="88" customWidth="1"/>
    <col min="3" max="3" width="8.28125" style="89" customWidth="1"/>
    <col min="4" max="4" width="70.28125" style="88" customWidth="1"/>
    <col min="5" max="16384" width="9.140625" style="88" customWidth="1"/>
  </cols>
  <sheetData>
    <row r="1" spans="2:4" ht="23.25" hidden="1">
      <c r="B1" s="275" t="s">
        <v>122</v>
      </c>
      <c r="C1" s="275"/>
      <c r="D1" s="275"/>
    </row>
    <row r="2" spans="2:4" ht="35.25" customHeight="1">
      <c r="B2" s="274" t="s">
        <v>123</v>
      </c>
      <c r="C2" s="274"/>
      <c r="D2" s="274"/>
    </row>
    <row r="4" spans="2:4" ht="21">
      <c r="B4" s="88" t="s">
        <v>124</v>
      </c>
      <c r="C4" s="89" t="s">
        <v>125</v>
      </c>
      <c r="D4" s="88" t="s">
        <v>126</v>
      </c>
    </row>
    <row r="5" ht="21">
      <c r="D5" s="88" t="s">
        <v>127</v>
      </c>
    </row>
    <row r="6" spans="2:4" ht="21">
      <c r="B6" s="88" t="s">
        <v>74</v>
      </c>
      <c r="C6" s="89" t="s">
        <v>125</v>
      </c>
      <c r="D6" s="88" t="s">
        <v>128</v>
      </c>
    </row>
    <row r="7" ht="21">
      <c r="D7" s="88" t="s">
        <v>129</v>
      </c>
    </row>
    <row r="8" spans="2:4" ht="21">
      <c r="B8" s="88" t="s">
        <v>17</v>
      </c>
      <c r="C8" s="89" t="s">
        <v>125</v>
      </c>
      <c r="D8" s="88" t="s">
        <v>130</v>
      </c>
    </row>
    <row r="9" spans="2:4" ht="21">
      <c r="B9" s="88" t="s">
        <v>18</v>
      </c>
      <c r="C9" s="89" t="s">
        <v>125</v>
      </c>
      <c r="D9" s="88" t="s">
        <v>131</v>
      </c>
    </row>
    <row r="10" spans="2:4" ht="21">
      <c r="B10" s="88" t="s">
        <v>30</v>
      </c>
      <c r="C10" s="89" t="s">
        <v>125</v>
      </c>
      <c r="D10" s="88" t="s">
        <v>132</v>
      </c>
    </row>
    <row r="11" spans="2:4" ht="21">
      <c r="B11" s="88" t="s">
        <v>133</v>
      </c>
      <c r="C11" s="89" t="s">
        <v>125</v>
      </c>
      <c r="D11" s="88" t="s">
        <v>134</v>
      </c>
    </row>
    <row r="12" spans="2:4" ht="21">
      <c r="B12" s="88" t="s">
        <v>33</v>
      </c>
      <c r="C12" s="89" t="s">
        <v>125</v>
      </c>
      <c r="D12" s="88" t="s">
        <v>135</v>
      </c>
    </row>
    <row r="13" ht="21">
      <c r="D13" s="88" t="s">
        <v>136</v>
      </c>
    </row>
    <row r="14" spans="2:4" ht="21">
      <c r="B14" s="88" t="s">
        <v>137</v>
      </c>
      <c r="C14" s="89" t="s">
        <v>125</v>
      </c>
      <c r="D14" s="88" t="s">
        <v>138</v>
      </c>
    </row>
    <row r="15" spans="2:4" ht="21">
      <c r="B15" s="88" t="s">
        <v>139</v>
      </c>
      <c r="C15" s="89" t="s">
        <v>125</v>
      </c>
      <c r="D15" s="88" t="s">
        <v>140</v>
      </c>
    </row>
    <row r="16" spans="2:4" ht="21">
      <c r="B16" s="88" t="s">
        <v>141</v>
      </c>
      <c r="C16" s="89" t="s">
        <v>125</v>
      </c>
      <c r="D16" s="88" t="s">
        <v>142</v>
      </c>
    </row>
    <row r="17" spans="2:4" ht="21">
      <c r="B17" s="88" t="s">
        <v>143</v>
      </c>
      <c r="C17" s="89" t="s">
        <v>125</v>
      </c>
      <c r="D17" s="88" t="s">
        <v>144</v>
      </c>
    </row>
    <row r="18" spans="2:4" ht="21">
      <c r="B18" s="88" t="s">
        <v>53</v>
      </c>
      <c r="C18" s="89" t="s">
        <v>125</v>
      </c>
      <c r="D18" s="88" t="s">
        <v>145</v>
      </c>
    </row>
    <row r="19" spans="2:4" ht="21">
      <c r="B19" s="88" t="s">
        <v>47</v>
      </c>
      <c r="C19" s="89" t="s">
        <v>125</v>
      </c>
      <c r="D19" s="88" t="s">
        <v>146</v>
      </c>
    </row>
    <row r="20" spans="2:4" ht="21">
      <c r="B20" s="88" t="s">
        <v>13</v>
      </c>
      <c r="C20" s="89" t="s">
        <v>125</v>
      </c>
      <c r="D20" s="88" t="s">
        <v>147</v>
      </c>
    </row>
    <row r="21" spans="2:4" ht="21">
      <c r="B21" s="88" t="s">
        <v>55</v>
      </c>
      <c r="C21" s="89" t="s">
        <v>125</v>
      </c>
      <c r="D21" s="88" t="s">
        <v>148</v>
      </c>
    </row>
    <row r="22" spans="2:4" ht="21">
      <c r="B22" s="88" t="s">
        <v>56</v>
      </c>
      <c r="C22" s="89" t="s">
        <v>125</v>
      </c>
      <c r="D22" s="88" t="s">
        <v>149</v>
      </c>
    </row>
    <row r="23" spans="2:4" ht="21">
      <c r="B23" s="88" t="s">
        <v>58</v>
      </c>
      <c r="C23" s="89" t="s">
        <v>125</v>
      </c>
      <c r="D23" s="88" t="s">
        <v>150</v>
      </c>
    </row>
    <row r="24" spans="2:4" ht="21">
      <c r="B24" s="88" t="s">
        <v>59</v>
      </c>
      <c r="C24" s="89" t="s">
        <v>125</v>
      </c>
      <c r="D24" s="88" t="s">
        <v>151</v>
      </c>
    </row>
    <row r="25" ht="21">
      <c r="D25" s="88" t="s">
        <v>152</v>
      </c>
    </row>
    <row r="26" spans="2:4" ht="21">
      <c r="B26" s="88" t="s">
        <v>60</v>
      </c>
      <c r="C26" s="89" t="s">
        <v>125</v>
      </c>
      <c r="D26" s="88" t="s">
        <v>153</v>
      </c>
    </row>
    <row r="27" ht="27" customHeight="1"/>
    <row r="36" ht="31.5" customHeight="1"/>
  </sheetData>
  <mergeCells count="2">
    <mergeCell ref="B2:D2"/>
    <mergeCell ref="B1:D1"/>
  </mergeCells>
  <printOptions/>
  <pageMargins left="0.44" right="0" top="0.65" bottom="0.6692913385826772" header="0.39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Warunee_mu</dc:creator>
  <cp:keywords/>
  <dc:description/>
  <cp:lastModifiedBy>Personal</cp:lastModifiedBy>
  <cp:lastPrinted>2010-05-26T02:59:55Z</cp:lastPrinted>
  <dcterms:created xsi:type="dcterms:W3CDTF">2007-02-20T11:39:56Z</dcterms:created>
  <dcterms:modified xsi:type="dcterms:W3CDTF">2010-05-26T05:05:18Z</dcterms:modified>
  <cp:category/>
  <cp:version/>
  <cp:contentType/>
  <cp:contentStatus/>
</cp:coreProperties>
</file>